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0" windowWidth="25600" windowHeight="16060" activeTab="6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">NA()</definedName>
    <definedName name="_">'Indice'!$A$2</definedName>
    <definedName name="_ftn1" localSheetId="1">'Sintesi'!$C$11</definedName>
    <definedName name="_ftn2" localSheetId="2">'Spese'!$B$14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0">'Indice'!$L$13</definedName>
    <definedName name="_ftn3" localSheetId="4">'Le Funzioni'!$L$11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0">NA()</definedName>
    <definedName name="_ftn4" localSheetId="4">NA()</definedName>
    <definedName name="_ftnref1" localSheetId="1">'Sintesi'!$C$6</definedName>
    <definedName name="_ftnref2" localSheetId="2">'Spese'!$C$6</definedName>
    <definedName name="_ftnref3" localSheetId="2">'Spese'!$C$7</definedName>
    <definedName name="_ftnref4" localSheetId="2">'Spese'!$C$9</definedName>
    <definedName name="_ftnref5" localSheetId="2">'Spese'!$C$8</definedName>
    <definedName name="_ftnref6" localSheetId="2">'Spese'!$C$10</definedName>
    <definedName name="_xlnm.Print_Area" localSheetId="5">'Andamento '!$A$1:$H$10</definedName>
    <definedName name="_xlnm.Print_Area" localSheetId="6">'Completezza'!$A$1:$R$16</definedName>
    <definedName name="_xlnm.Print_Area" localSheetId="0">'Indice'!$B$1:$C$10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0">'Indice'!$A$1:$P$24</definedName>
    <definedName name="_xlnm.Print_Area" localSheetId="4">'Le Funzioni'!$A$1:$P$22</definedName>
    <definedName name="_xlnm.Print_Area" localSheetId="3">'Risorse gestioni associate'!$A$1:$G$13</definedName>
    <definedName name="_xlnm.Print_Area" localSheetId="1">'Sintesi'!$B$1:$F$11</definedName>
    <definedName name="_xlnm.Print_Area" localSheetId="2">'Spese'!$A$1:$I$19</definedName>
    <definedName name="_xlnm.Print_Area" localSheetId="5">'Andamento '!$A$1:$H$10</definedName>
    <definedName name="_xlnm.Print_Area" localSheetId="6">'Completezza'!$A$1:$R$16</definedName>
    <definedName name="_xlnm.Print_Area" localSheetId="0">'Indice'!$B$1:$C$10</definedName>
    <definedName name="_xlnm.Print_Area" localSheetId="4">'Le Funzioni'!$B$2:$L$26</definedName>
    <definedName name="_xlnm.Print_Area" localSheetId="3">'Risorse gestioni associate'!$A$1:$G$13</definedName>
    <definedName name="_xlnm.Print_Area" localSheetId="1">'Sintesi'!$B$1:$F$11</definedName>
    <definedName name="_xlnm.Print_Area" localSheetId="2">'Spese'!$A$1:$I$19</definedName>
    <definedName name="Dati_di_sintesi">'Sintesi'!$C$3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Excel_BuiltIn_Print_Area" localSheetId="0">'Indice'!$A$1:$P$24</definedName>
    <definedName name="Le_funzioni_associate_in_cifre">'Le Funzioni'!$B$2</definedName>
    <definedName name="Le_Risorse_per_le_gestioni_associate">'Risorse gestioni associate'!$B$3</definedName>
    <definedName name="Le_Spese_dell_Unione">NA()</definedName>
    <definedName name="Le_Spese_dell_Unione">'Spese'!$B$2</definedName>
  </definedNames>
  <calcPr fullCalcOnLoad="1"/>
</workbook>
</file>

<file path=xl/sharedStrings.xml><?xml version="1.0" encoding="utf-8"?>
<sst xmlns="http://schemas.openxmlformats.org/spreadsheetml/2006/main" count="250" uniqueCount="168">
  <si>
    <t xml:space="preserve">Carta d'Identità </t>
  </si>
  <si>
    <t>Unione delle Terre d'Argine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</si>
  <si>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</si>
  <si>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</si>
  <si>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</si>
  <si>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</si>
  <si>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</si>
  <si>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</si>
  <si>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</si>
  <si>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</si>
  <si>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</si>
  <si>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</si>
  <si>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</si>
  <si>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indexed="8"/>
        <rFont val="Microsoft YaHei"/>
        <family val="2"/>
      </rPr>
      <t>[1]</t>
    </r>
    <r>
      <rPr>
        <b/>
        <sz val="11"/>
        <color indexed="8"/>
        <rFont val="Microsoft YaHei"/>
        <family val="2"/>
      </rPr>
      <t>:</t>
    </r>
  </si>
  <si>
    <t>Quali</t>
  </si>
  <si>
    <t>Coincidenza con l’ambito territoriale ottimale</t>
  </si>
  <si>
    <t>Sì</t>
  </si>
  <si>
    <t>Nome</t>
  </si>
  <si>
    <t>Terre d'Argine</t>
  </si>
  <si>
    <t>Coincidenza con il distretto sociosanitario</t>
  </si>
  <si>
    <t>Carpi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</si>
  <si>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</si>
  <si>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indexed="9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</si>
  <si>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</si>
  <si>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indexed="9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</si>
  <si>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</si>
  <si>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indexed="9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</si>
  <si>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indexed="9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</si>
  <si>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indexed="9"/>
        <rFont val="Microsoft YaHei"/>
        <family val="2"/>
      </rPr>
      <t>[4]</t>
    </r>
    <r>
      <rPr>
        <b/>
        <sz val="11"/>
        <color indexed="9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</si>
  <si>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indexed="9"/>
        <rFont val="Microsoft YaHei"/>
        <family val="2"/>
      </rPr>
      <t>[5]</t>
    </r>
    <r>
      <rPr>
        <b/>
        <sz val="11"/>
        <color indexed="9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</si>
  <si>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</si>
  <si>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indexed="9"/>
        <rFont val="Microsoft YaHei"/>
        <family val="2"/>
      </rPr>
      <t>[7]</t>
    </r>
  </si>
  <si>
    <r>
      <t>[1]</t>
    </r>
    <r>
      <rPr>
        <sz val="10"/>
        <color indexed="8"/>
        <rFont val="Calibri"/>
        <family val="2"/>
      </rPr>
      <t xml:space="preserve"> Da Conto Annuale 2018: Quadro: Totale  T1, T2</t>
    </r>
  </si>
  <si>
    <r>
      <t xml:space="preserve">[2] </t>
    </r>
    <r>
      <rPr>
        <sz val="10"/>
        <color indexed="8"/>
        <rFont val="Calibri"/>
        <family val="2"/>
      </rPr>
      <t>Da Conto Annuale 2018: Totale Quadro 3 - Personale esterno</t>
    </r>
  </si>
  <si>
    <r>
      <t xml:space="preserve">[2bis] </t>
    </r>
    <r>
      <rPr>
        <sz val="10"/>
        <color indexed="8"/>
        <rFont val="Calibri"/>
        <family val="2"/>
      </rPr>
      <t>Da Conto Annuale 2018: Totale Quadro 3 - Personale dell'Amministrazione</t>
    </r>
  </si>
  <si>
    <r>
      <t xml:space="preserve">[3] </t>
    </r>
    <r>
      <rPr>
        <sz val="10"/>
        <color indexed="8"/>
        <rFont val="Calibri"/>
        <family val="2"/>
      </rPr>
      <t>Calcolare il rapporto tra: Unità di personale nell’Unione/Somma delle Unità di Personale nei Comuni- in %</t>
    </r>
  </si>
  <si>
    <r>
      <t>[4]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</si>
  <si>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</si>
  <si>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</si>
  <si>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</si>
  <si>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</si>
  <si>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indexed="8"/>
        <rFont val="Microsoft YaHei"/>
        <family val="2"/>
      </rPr>
      <t>[3]</t>
    </r>
  </si>
  <si>
    <r>
      <t>2018</t>
    </r>
    <r>
      <rPr>
        <b/>
        <vertAlign val="superscript"/>
        <sz val="11"/>
        <color indexed="8"/>
        <rFont val="Microsoft YaHei"/>
        <family val="2"/>
      </rPr>
      <t>[3]</t>
    </r>
  </si>
  <si>
    <r>
      <t>2019</t>
    </r>
    <r>
      <rPr>
        <b/>
        <vertAlign val="superscript"/>
        <sz val="11"/>
        <color indexed="8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</si>
  <si>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</si>
  <si>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</si>
  <si>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</si>
  <si>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indexed="9"/>
        <rFont val="Microsoft YaHei"/>
        <family val="2"/>
      </rPr>
      <t>[2]</t>
    </r>
  </si>
  <si>
    <r>
      <t>[1]</t>
    </r>
    <r>
      <rPr>
        <sz val="11"/>
        <color indexed="8"/>
        <rFont val="Calibri"/>
        <family val="2"/>
      </rPr>
      <t xml:space="preserve"> Si fa riferimento all'ultima variazione di Bilancio 2019 - Segnalare la data</t>
    </r>
  </si>
  <si>
    <r>
      <t xml:space="preserve">[2] </t>
    </r>
    <r>
      <rPr>
        <sz val="11"/>
        <color indexed="8"/>
        <rFont val="Calibri"/>
        <family val="2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</si>
  <si>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indexed="8"/>
        <rFont val="Calibri"/>
        <family val="2"/>
      </rPr>
      <t xml:space="preserve"> Si fa riferimento a dati del Bilancio Consuntivo dell'anno indicato</t>
    </r>
  </si>
  <si>
    <t>Comuni che hanno delegato la funzione -N</t>
  </si>
  <si>
    <r>
      <t>Tipologia di Personale</t>
    </r>
    <r>
      <rPr>
        <b/>
        <vertAlign val="superscript"/>
        <sz val="9"/>
        <color indexed="8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</si>
  <si>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</si>
  <si>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</si>
  <si>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 xml:space="preserve">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</si>
  <si>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</si>
  <si>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t>LEGENDA:</t>
  </si>
  <si>
    <t>https://www.terredargine.it/amministrazione/struttura-organizzativa/convenzioni</t>
  </si>
  <si>
    <t>[1] Inserire Sì o No</t>
  </si>
  <si>
    <t>ICT-Agenda Digitale</t>
  </si>
  <si>
    <t>SI</t>
  </si>
  <si>
    <t>B</t>
  </si>
  <si>
    <t>[2] Fa riferimento al tipo di personale presente in Unione e indica la stabilità  del personale che opera nelle singole funzioni. Va inserito:</t>
  </si>
  <si>
    <t>Gestione del personale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</si>
  <si>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A</t>
    </r>
    <r>
      <rPr>
        <sz val="9"/>
        <color indexed="8"/>
        <rFont val="Microsoft YaHei"/>
        <family val="2"/>
      </rPr>
      <t xml:space="preserve"> se il personale è prevalentemente proprio</t>
    </r>
  </si>
  <si>
    <t>Gestione dei tributi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</si>
  <si>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B</t>
    </r>
    <r>
      <rPr>
        <sz val="9"/>
        <color indexed="8"/>
        <rFont val="Microsoft YaHei"/>
        <family val="2"/>
      </rPr>
      <t xml:space="preserve"> se il personale è prevalentemente comunale trasferito</t>
    </r>
  </si>
  <si>
    <t>Polizia municipale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</si>
  <si>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C</t>
    </r>
    <r>
      <rPr>
        <sz val="9"/>
        <color indexed="8"/>
        <rFont val="Microsoft YaHei"/>
        <family val="2"/>
      </rPr>
      <t xml:space="preserve"> se il personale è prevalentemente comunale comandato</t>
    </r>
  </si>
  <si>
    <t>Protezione civile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</si>
  <si>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D</t>
    </r>
    <r>
      <rPr>
        <sz val="9"/>
        <color indexed="8"/>
        <rFont val="Microsoft YaHei"/>
        <family val="2"/>
      </rPr>
      <t xml:space="preserve"> Altro</t>
    </r>
  </si>
  <si>
    <t>Servizi sociali</t>
  </si>
  <si>
    <t>[3] Valore aggiornato all'ultima variazione di bilancio 2019 (specificare data)</t>
  </si>
  <si>
    <t>Pianificazione Urbanistica</t>
  </si>
  <si>
    <t>A</t>
  </si>
  <si>
    <t>[4] Inserire estremi della Convenzione e link che ne consente l’accesso</t>
  </si>
  <si>
    <t>D</t>
  </si>
  <si>
    <t xml:space="preserve">[5] Specificare quali funzioni si hanno se la funzione non è completa </t>
  </si>
  <si>
    <t>LLPP-Ambiente -Energia</t>
  </si>
  <si>
    <t>NO</t>
  </si>
  <si>
    <t>Funzioni di istruzione pubblica</t>
  </si>
  <si>
    <r>
      <t>Centrale unica di committenza</t>
    </r>
    <r>
      <rPr>
        <sz val="11"/>
        <color indexed="8"/>
        <rFont val="Microsoft YaHei"/>
        <family val="2"/>
      </rPr>
      <t xml:space="preserve"> 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</si>
  <si>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</si>
  <si>
    <t>Controllo di gestione</t>
  </si>
  <si>
    <t>2) Convenzione per l'istituzione dell'Ufficio Intercomunale per la Valutazione dell'Impatto Ambientale.</t>
  </si>
  <si>
    <t>3) Convenzione per la gestione associata dei servizi di tutela e controllo della popolazione felina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</si>
  <si>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</si>
  <si>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</si>
  <si>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 delegate da una parte dei Comuni o in sub-ambito</t>
    </r>
  </si>
  <si>
    <t>Anno 2017  </t>
  </si>
  <si>
    <t>12 di cui 10 fin PRT</t>
  </si>
  <si>
    <r>
      <t>Anno 2018  </t>
    </r>
    <r>
      <rPr>
        <b/>
        <vertAlign val="superscript"/>
        <sz val="11"/>
        <color indexed="9"/>
        <rFont val="Microsoft YaHei"/>
        <family val="2"/>
      </rPr>
      <t>[2]</t>
    </r>
  </si>
  <si>
    <t>15 di cui 11 fin PRT</t>
  </si>
  <si>
    <r>
      <t>Anno 2019  </t>
    </r>
    <r>
      <rPr>
        <b/>
        <vertAlign val="superscript"/>
        <sz val="11"/>
        <color indexed="9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</si>
  <si>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</si>
  <si>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 xml:space="preserve">Funzioni finanziate dal PRT +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>funzioni NON finanziate dal PRT .
In questi campi sono stati riportati i dati dichiarati nell'istruttoria 2017, 2018 e 2019: per il  2019 sono quindi da</t>
    </r>
    <r>
      <rPr>
        <i/>
        <sz val="10"/>
        <color indexed="8"/>
        <rFont val="Calibri"/>
        <family val="2"/>
      </rPr>
      <t xml:space="preserve"> aggiungere le funzioni NON finanziate dal PRT
</t>
    </r>
    <r>
      <rPr>
        <sz val="10"/>
        <color indexed="8"/>
        <rFont val="Calibri"/>
        <family val="2"/>
      </rPr>
      <t>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</si>
  <si>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</si>
  <si>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</si>
  <si>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</si>
  <si>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ALTO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</si>
  <si>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</si>
  <si>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</si>
  <si>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</si>
  <si>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</si>
  <si>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</si>
  <si>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</si>
  <si>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</si>
  <si>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</si>
  <si>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</si>
  <si>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</si>
  <si>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</si>
  <si>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</si>
  <si>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</si>
  <si>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</si>
  <si>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</si>
  <si>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</si>
  <si>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</si>
  <si>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</si>
  <si>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MATURE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</si>
  <si>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</si>
  <si>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</si>
  <si>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</si>
  <si>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</si>
  <si>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</si>
  <si>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</si>
  <si>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</si>
  <si>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</si>
  <si>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</si>
  <si>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</si>
  <si>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</si>
  <si>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</si>
  <si>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</si>
  <si>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</si>
  <si>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</si>
  <si>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</si>
  <si>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</si>
  <si>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</si>
  <si>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</si>
  <si>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D.C.U. n. 7 del 27.07.2006 - Convenzione Polizia Municipale link</t>
  </si>
  <si>
    <t>D.C.U. n. 17 del 26.03.2014 - Convenzione Protezione Civile Link</t>
  </si>
  <si>
    <t>D.C.U. n. 29 del 22.12.2010 - Convenzione assistenza sociale-sanità-casa  Link</t>
  </si>
  <si>
    <t>14 di cui 12 fin PRT</t>
  </si>
  <si>
    <t>Suap-Sue-Sismica (INCOMPLETA)</t>
  </si>
  <si>
    <t>Altre funzioni non finanziate dal PRT: Materie Ambiente -Energia</t>
  </si>
  <si>
    <t>Altre funzioni non finanziate dal PRT: Materie Culturali: 
"Sistema Bibliotecario Intercomunale".</t>
  </si>
  <si>
    <t>Ufficio Intercomunale (VIA).</t>
  </si>
  <si>
    <t>Centro di Educazione Ambientale</t>
  </si>
  <si>
    <t>Servizi per la popolazione felina.</t>
  </si>
  <si>
    <t>SI 
SUAP e SISMICA</t>
  </si>
  <si>
    <r>
      <t>Funzione svolta in Unione</t>
    </r>
    <r>
      <rPr>
        <b/>
        <vertAlign val="superscript"/>
        <sz val="9"/>
        <color indexed="8"/>
        <rFont val="Microsoft YaHei"/>
        <family val="2"/>
      </rPr>
      <t>[1]</t>
    </r>
  </si>
  <si>
    <t xml:space="preserve">D.C.U. n. 35 del 23.07.2014 - Convenzione Acquisizione di lavori, servizi e forniture Link </t>
  </si>
  <si>
    <t xml:space="preserve">D.C.U. n. 8 del 30.03.2016 - Convenzione del Servizio finanziario, Tributi, Economato e Controllo di gestione Link </t>
  </si>
  <si>
    <t xml:space="preserve">Energia 
</t>
  </si>
  <si>
    <t>Altre funzioni non finanziate dal PRT GENERALI</t>
  </si>
  <si>
    <t xml:space="preserve">D.C.U. n. 30 del 21.12.2011  - Convenzione  gestione delle Risorse Umane Link </t>
  </si>
  <si>
    <t>D.C.U. n. 8 del 30.03.2016 - Convenzione Servizio finanziario, Tributi, Economato e Controllo di gestione Link</t>
  </si>
  <si>
    <t>D.C.U. n. 8 del 30.03.2016 - Convenzione Servizio finanziario, Tributi, Economato e Controllo di gestione link</t>
  </si>
  <si>
    <t>D.C.U. n. 13 del 30.03.2016 - Convenzione Pianificazione Urbanistica Link</t>
  </si>
  <si>
    <t>D.C.U. n. 5 del 28.03.2012 - Convenzione  "Sistema Bibliotecario Intercomunale" Link</t>
  </si>
  <si>
    <t xml:space="preserve">D.C.U. N. 30 del 22/12/2010 - Convenzione Materia Energia Link   
</t>
  </si>
  <si>
    <t>FUNZIONI DELEGATE DAL PRT
ICT – Agenda Digitale,  Gestione del Personale, Gestione dei Tributi, Polizia Municipale, Protezione Civile, Servizi Sociali, Pianificazione Urbanistica, SUAP e SISMICA,  Funzioni di Istruzione Pubblica, Centrale Unica di Committenza, Servizi Finanziari, Controllo di Gestione.
FUNZIONI NON FINANZIATE: MATERIE INERENTI AMBIENTE , ENERGIA e CULTURA
- Funzioni relative alla programmazione, progettazione, realizzazione e gestione di infrastrutture tecnologiche per la produzione di energia.
Funzioni  Intercomunali relative l'Ambiente:
- Convenzione fra tre Comuni Carpi, Novi, Soliera per la gestione associata del Centro di Educazione Ambientale (CEAS).
- Convenzione per l'istituzione dell'Ufficio Intercomunale per la Valutazione dell'Impatto Ambientale (VIA).
- Convenzione per la gestione associata dei servizi di tutela e controllo della popolazione felina.
Funzioni culturali:
Gestione della materia inerente il "Sistema Bibliotecario Intercomunale".</t>
  </si>
  <si>
    <t>1) Convenzione fra i Comuni di Carpi, Novi, Soliera Centro di Educazione Ambientale Link</t>
  </si>
  <si>
    <t>D.C.U. n. 8 del 27/07/2006 e D.C.U. n.10 del 22.04.2009 -  Convenzione Pubblica Istruzione Link</t>
  </si>
  <si>
    <t>D.C.U. n. 29 del 22.10.2010 – Convenzione SIA modificata e integrata con D.C.U. n.31 del 21.12.2011 link</t>
  </si>
  <si>
    <r>
      <t>Link alla Convenzione</t>
    </r>
    <r>
      <rPr>
        <b/>
        <u val="single"/>
        <vertAlign val="superscript"/>
        <sz val="11"/>
        <color indexed="62"/>
        <rFont val="Microsoft YaHei"/>
        <family val="2"/>
      </rPr>
      <t>[4]</t>
    </r>
  </si>
  <si>
    <t xml:space="preserve">D.C.U n. 35 del 19.04.2011 - Convenzione Sportello Unico per le Attivita Produttive Link </t>
  </si>
  <si>
    <t>D.C.U  n. 30 del 9.11.2009  - Convenzione prevenzione rischio sismico Link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</si>
</sst>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&quot; €&quot;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Microsoft YaHei"/>
      <family val="2"/>
    </font>
    <font>
      <b/>
      <sz val="16"/>
      <color indexed="8"/>
      <name val="Aharoni"/>
      <family val="0"/>
    </font>
    <font>
      <b/>
      <sz val="16"/>
      <color indexed="8"/>
      <name val="Microsoft YaHei"/>
      <family val="2"/>
    </font>
    <font>
      <b/>
      <u val="single"/>
      <sz val="16"/>
      <color indexed="8"/>
      <name val="Aharoni"/>
      <family val="0"/>
    </font>
    <font>
      <u val="single"/>
      <sz val="11"/>
      <color indexed="38"/>
      <name val="Calibri"/>
      <family val="2"/>
    </font>
    <font>
      <b/>
      <u val="single"/>
      <sz val="16"/>
      <color indexed="8"/>
      <name val="Microsoft New Tai Lue"/>
      <family val="2"/>
    </font>
    <font>
      <b/>
      <sz val="11"/>
      <color indexed="8"/>
      <name val="Microsoft YaHei"/>
      <family val="2"/>
    </font>
    <font>
      <b/>
      <sz val="16"/>
      <color indexed="8"/>
      <name val="Microsoft JhengHei UI"/>
      <family val="2"/>
    </font>
    <font>
      <b/>
      <vertAlign val="superscript"/>
      <sz val="11"/>
      <color indexed="8"/>
      <name val="Microsoft YaHei"/>
      <family val="2"/>
    </font>
    <font>
      <sz val="11"/>
      <color indexed="8"/>
      <name val="Microsoft YaHei"/>
      <family val="2"/>
    </font>
    <font>
      <b/>
      <sz val="12"/>
      <color indexed="8"/>
      <name val="Microsoft YaHei"/>
      <family val="2"/>
    </font>
    <font>
      <sz val="9"/>
      <color indexed="8"/>
      <name val="Microsoft YaHei"/>
      <family val="2"/>
    </font>
    <font>
      <b/>
      <sz val="14"/>
      <color indexed="9"/>
      <name val="Microsoft YaHei"/>
      <family val="2"/>
    </font>
    <font>
      <b/>
      <sz val="11"/>
      <color indexed="9"/>
      <name val="Microsoft YaHei"/>
      <family val="2"/>
    </font>
    <font>
      <b/>
      <vertAlign val="superscript"/>
      <sz val="11"/>
      <color indexed="9"/>
      <name val="Microsoft YaHei"/>
      <family val="2"/>
    </font>
    <font>
      <b/>
      <sz val="10"/>
      <color indexed="9"/>
      <name val="Microsoft YaHei"/>
      <family val="2"/>
    </font>
    <font>
      <b/>
      <vertAlign val="superscript"/>
      <sz val="10"/>
      <color indexed="9"/>
      <name val="Microsoft YaHe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Verdana"/>
      <family val="2"/>
    </font>
    <font>
      <b/>
      <sz val="16"/>
      <color indexed="9"/>
      <name val="Aharoni"/>
      <family val="0"/>
    </font>
    <font>
      <b/>
      <sz val="16"/>
      <color indexed="63"/>
      <name val="Aharoni"/>
      <family val="0"/>
    </font>
    <font>
      <b/>
      <sz val="11"/>
      <color indexed="9"/>
      <name val="Calibri"/>
      <family val="2"/>
    </font>
    <font>
      <vertAlign val="superscript"/>
      <sz val="11"/>
      <color indexed="8"/>
      <name val="Microsoft YaHei"/>
      <family val="2"/>
    </font>
    <font>
      <b/>
      <sz val="14"/>
      <color indexed="8"/>
      <name val="Microsoft YaHei"/>
      <family val="2"/>
    </font>
    <font>
      <b/>
      <sz val="10"/>
      <color indexed="8"/>
      <name val="Microsoft YaHei"/>
      <family val="2"/>
    </font>
    <font>
      <b/>
      <sz val="9"/>
      <color indexed="8"/>
      <name val="Microsoft YaHei"/>
      <family val="2"/>
    </font>
    <font>
      <b/>
      <vertAlign val="superscript"/>
      <sz val="9"/>
      <color indexed="8"/>
      <name val="Microsoft YaHei"/>
      <family val="2"/>
    </font>
    <font>
      <b/>
      <sz val="11"/>
      <color indexed="8"/>
      <name val="Calibri"/>
      <family val="2"/>
    </font>
    <font>
      <sz val="11"/>
      <color indexed="63"/>
      <name val="Microsoft YaHei"/>
      <family val="2"/>
    </font>
    <font>
      <sz val="9"/>
      <color indexed="8"/>
      <name val="Symbol"/>
      <family val="1"/>
    </font>
    <font>
      <sz val="7"/>
      <color indexed="8"/>
      <name val="Times New Roman"/>
      <family val="1"/>
    </font>
    <font>
      <vertAlign val="superscript"/>
      <sz val="16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9"/>
      <name val="Microsoft YaHei"/>
      <family val="2"/>
    </font>
    <font>
      <sz val="22"/>
      <color indexed="9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Tw Cen MT"/>
      <family val="2"/>
    </font>
    <font>
      <b/>
      <sz val="11"/>
      <color indexed="8"/>
      <name val="Tw Cen MT"/>
      <family val="2"/>
    </font>
    <font>
      <b/>
      <sz val="9"/>
      <color indexed="8"/>
      <name val="Tw Cen MT"/>
      <family val="2"/>
    </font>
    <font>
      <b/>
      <sz val="8"/>
      <color indexed="8"/>
      <name val="Tw Cen MT"/>
      <family val="2"/>
    </font>
    <font>
      <b/>
      <sz val="10"/>
      <color indexed="8"/>
      <name val="Tw Cen MT"/>
      <family val="2"/>
    </font>
    <font>
      <b/>
      <sz val="18"/>
      <name val="Calibri"/>
      <family val="2"/>
    </font>
    <font>
      <b/>
      <sz val="8"/>
      <color indexed="9"/>
      <name val="Microsoft YaHei"/>
      <family val="2"/>
    </font>
    <font>
      <sz val="8"/>
      <color indexed="9"/>
      <name val="Calibri"/>
      <family val="2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Microsoft YaHei"/>
      <family val="2"/>
    </font>
    <font>
      <b/>
      <sz val="11"/>
      <color indexed="63"/>
      <name val="Microsoft YaHe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62"/>
      <name val="Microsoft YaHei"/>
      <family val="2"/>
    </font>
    <font>
      <b/>
      <u val="single"/>
      <vertAlign val="superscript"/>
      <sz val="11"/>
      <color indexed="62"/>
      <name val="Microsoft YaHei"/>
      <family val="2"/>
    </font>
    <font>
      <u val="single"/>
      <sz val="11"/>
      <color indexed="6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6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7" fillId="27" borderId="3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8" fillId="28" borderId="1" applyNumberFormat="0" applyAlignment="0" applyProtection="0"/>
    <xf numFmtId="169" fontId="0" fillId="0" borderId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0" fillId="31" borderId="4" applyNumberFormat="0" applyFont="0" applyAlignment="0" applyProtection="0"/>
    <xf numFmtId="0" fontId="81" fillId="20" borderId="5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 wrapText="1"/>
      <protection/>
    </xf>
    <xf numFmtId="0" fontId="5" fillId="33" borderId="0" xfId="35" applyNumberFormat="1" applyFont="1" applyFill="1" applyBorder="1" applyAlignment="1" applyProtection="1">
      <alignment horizontal="left" vertical="center" indent="4"/>
      <protection/>
    </xf>
    <xf numFmtId="0" fontId="5" fillId="34" borderId="0" xfId="35" applyNumberFormat="1" applyFont="1" applyFill="1" applyBorder="1" applyAlignment="1" applyProtection="1">
      <alignment horizontal="left" vertical="center" indent="4"/>
      <protection/>
    </xf>
    <xf numFmtId="0" fontId="5" fillId="35" borderId="0" xfId="35" applyNumberFormat="1" applyFont="1" applyFill="1" applyBorder="1" applyAlignment="1" applyProtection="1">
      <alignment horizontal="left" vertical="center" indent="4"/>
      <protection/>
    </xf>
    <xf numFmtId="0" fontId="5" fillId="36" borderId="0" xfId="35" applyNumberFormat="1" applyFont="1" applyFill="1" applyBorder="1" applyAlignment="1" applyProtection="1">
      <alignment horizontal="left" vertical="center" indent="4"/>
      <protection/>
    </xf>
    <xf numFmtId="0" fontId="5" fillId="37" borderId="0" xfId="35" applyNumberFormat="1" applyFont="1" applyFill="1" applyBorder="1" applyAlignment="1" applyProtection="1">
      <alignment horizontal="left" vertical="center" indent="4"/>
      <protection/>
    </xf>
    <xf numFmtId="0" fontId="7" fillId="38" borderId="0" xfId="35" applyNumberFormat="1" applyFont="1" applyFill="1" applyBorder="1" applyAlignment="1" applyProtection="1">
      <alignment horizontal="left" vertical="center" indent="4"/>
      <protection/>
    </xf>
    <xf numFmtId="0" fontId="8" fillId="0" borderId="0" xfId="44" applyFont="1" applyAlignment="1">
      <alignment vertical="center"/>
      <protection/>
    </xf>
    <xf numFmtId="0" fontId="4" fillId="39" borderId="10" xfId="44" applyFont="1" applyFill="1" applyBorder="1" applyAlignment="1">
      <alignment horizontal="left" vertical="center" wrapText="1" indent="4"/>
      <protection/>
    </xf>
    <xf numFmtId="0" fontId="6" fillId="0" borderId="0" xfId="35" applyNumberFormat="1" applyFont="1" applyFill="1" applyBorder="1" applyAlignment="1" applyProtection="1">
      <alignment/>
      <protection/>
    </xf>
    <xf numFmtId="0" fontId="3" fillId="33" borderId="0" xfId="44" applyFont="1" applyFill="1">
      <alignment/>
      <protection/>
    </xf>
    <xf numFmtId="0" fontId="1" fillId="33" borderId="0" xfId="44" applyFill="1">
      <alignment/>
      <protection/>
    </xf>
    <xf numFmtId="0" fontId="8" fillId="33" borderId="11" xfId="44" applyFont="1" applyFill="1" applyBorder="1" applyAlignment="1">
      <alignment vertical="center"/>
      <protection/>
    </xf>
    <xf numFmtId="0" fontId="8" fillId="33" borderId="12" xfId="44" applyFont="1" applyFill="1" applyBorder="1" applyAlignment="1">
      <alignment vertical="center"/>
      <protection/>
    </xf>
    <xf numFmtId="0" fontId="8" fillId="33" borderId="12" xfId="44" applyFont="1" applyFill="1" applyBorder="1" applyAlignment="1">
      <alignment vertical="center" wrapText="1"/>
      <protection/>
    </xf>
    <xf numFmtId="0" fontId="1" fillId="40" borderId="13" xfId="44" applyFill="1" applyBorder="1">
      <alignment/>
      <protection/>
    </xf>
    <xf numFmtId="0" fontId="8" fillId="0" borderId="13" xfId="44" applyFont="1" applyBorder="1" applyAlignment="1">
      <alignment vertical="center"/>
      <protection/>
    </xf>
    <xf numFmtId="0" fontId="11" fillId="0" borderId="13" xfId="44" applyFont="1" applyBorder="1" applyAlignment="1">
      <alignment horizontal="left" vertical="top" wrapText="1"/>
      <protection/>
    </xf>
    <xf numFmtId="3" fontId="12" fillId="41" borderId="13" xfId="44" applyNumberFormat="1" applyFont="1" applyFill="1" applyBorder="1" applyAlignment="1">
      <alignment horizontal="center" vertical="center"/>
      <protection/>
    </xf>
    <xf numFmtId="3" fontId="12" fillId="41" borderId="13" xfId="44" applyNumberFormat="1" applyFont="1" applyFill="1" applyBorder="1" applyAlignment="1">
      <alignment horizontal="center" vertical="center" wrapText="1"/>
      <protection/>
    </xf>
    <xf numFmtId="0" fontId="8" fillId="33" borderId="14" xfId="44" applyFont="1" applyFill="1" applyBorder="1" applyAlignment="1">
      <alignment vertical="center" wrapText="1"/>
      <protection/>
    </xf>
    <xf numFmtId="3" fontId="12" fillId="41" borderId="15" xfId="44" applyNumberFormat="1" applyFont="1" applyFill="1" applyBorder="1" applyAlignment="1">
      <alignment horizontal="center" vertical="center" wrapText="1"/>
      <protection/>
    </xf>
    <xf numFmtId="0" fontId="13" fillId="0" borderId="0" xfId="44" applyFont="1" applyFill="1">
      <alignment/>
      <protection/>
    </xf>
    <xf numFmtId="0" fontId="15" fillId="34" borderId="14" xfId="44" applyFont="1" applyFill="1" applyBorder="1" applyAlignment="1">
      <alignment horizontal="center" vertical="center" wrapText="1"/>
      <protection/>
    </xf>
    <xf numFmtId="0" fontId="15" fillId="34" borderId="14" xfId="44" applyFont="1" applyFill="1" applyBorder="1" applyAlignment="1">
      <alignment vertical="center" wrapText="1"/>
      <protection/>
    </xf>
    <xf numFmtId="0" fontId="17" fillId="34" borderId="14" xfId="44" applyFont="1" applyFill="1" applyBorder="1" applyAlignment="1">
      <alignment horizontal="left" vertical="center" wrapText="1" indent="4"/>
      <protection/>
    </xf>
    <xf numFmtId="0" fontId="17" fillId="34" borderId="14" xfId="44" applyFont="1" applyFill="1" applyBorder="1" applyAlignment="1">
      <alignment horizontal="left" vertical="center" wrapText="1" indent="1"/>
      <protection/>
    </xf>
    <xf numFmtId="3" fontId="12" fillId="42" borderId="13" xfId="44" applyNumberFormat="1" applyFont="1" applyFill="1" applyBorder="1" applyAlignment="1">
      <alignment horizontal="center" vertical="center"/>
      <protection/>
    </xf>
    <xf numFmtId="3" fontId="12" fillId="42" borderId="15" xfId="44" applyNumberFormat="1" applyFont="1" applyFill="1" applyBorder="1" applyAlignment="1">
      <alignment horizontal="center" vertical="center"/>
      <protection/>
    </xf>
    <xf numFmtId="0" fontId="19" fillId="0" borderId="0" xfId="44" applyFont="1" applyFill="1">
      <alignment/>
      <protection/>
    </xf>
    <xf numFmtId="0" fontId="19" fillId="0" borderId="0" xfId="44" applyFont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4" fillId="43" borderId="16" xfId="44" applyFont="1" applyFill="1" applyBorder="1" applyAlignment="1">
      <alignment vertical="center" wrapText="1"/>
      <protection/>
    </xf>
    <xf numFmtId="0" fontId="25" fillId="43" borderId="16" xfId="44" applyFont="1" applyFill="1" applyBorder="1" applyAlignment="1">
      <alignment vertical="center" wrapText="1"/>
      <protection/>
    </xf>
    <xf numFmtId="0" fontId="25" fillId="43" borderId="17" xfId="44" applyFont="1" applyFill="1" applyBorder="1" applyAlignment="1">
      <alignment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8" fillId="0" borderId="16" xfId="44" applyFont="1" applyBorder="1" applyAlignment="1">
      <alignment horizontal="center" vertical="center" wrapText="1"/>
      <protection/>
    </xf>
    <xf numFmtId="0" fontId="15" fillId="43" borderId="14" xfId="44" applyFont="1" applyFill="1" applyBorder="1" applyAlignment="1">
      <alignment horizontal="center" vertical="center" wrapText="1"/>
      <protection/>
    </xf>
    <xf numFmtId="0" fontId="15" fillId="43" borderId="18" xfId="44" applyFont="1" applyFill="1" applyBorder="1" applyAlignment="1">
      <alignment vertical="center" wrapText="1"/>
      <protection/>
    </xf>
    <xf numFmtId="3" fontId="12" fillId="42" borderId="14" xfId="44" applyNumberFormat="1" applyFont="1" applyFill="1" applyBorder="1" applyAlignment="1">
      <alignment horizontal="center" vertical="center"/>
      <protection/>
    </xf>
    <xf numFmtId="0" fontId="21" fillId="0" borderId="0" xfId="44" applyFont="1" applyFill="1">
      <alignment/>
      <protection/>
    </xf>
    <xf numFmtId="0" fontId="21" fillId="0" borderId="0" xfId="44" applyFont="1">
      <alignment/>
      <protection/>
    </xf>
    <xf numFmtId="0" fontId="1" fillId="0" borderId="0" xfId="44" applyAlignment="1">
      <alignment wrapText="1"/>
      <protection/>
    </xf>
    <xf numFmtId="0" fontId="31" fillId="0" borderId="0" xfId="44" applyFont="1">
      <alignment/>
      <protection/>
    </xf>
    <xf numFmtId="0" fontId="1" fillId="0" borderId="0" xfId="44" applyFont="1" applyFill="1">
      <alignment/>
      <protection/>
    </xf>
    <xf numFmtId="0" fontId="1" fillId="0" borderId="0" xfId="44" applyFill="1" applyAlignment="1">
      <alignment horizontal="left" wrapText="1"/>
      <protection/>
    </xf>
    <xf numFmtId="0" fontId="33" fillId="0" borderId="0" xfId="44" applyFont="1" applyAlignment="1">
      <alignment horizontal="left" vertical="center" indent="4"/>
      <protection/>
    </xf>
    <xf numFmtId="0" fontId="35" fillId="0" borderId="0" xfId="44" applyFont="1" applyAlignment="1">
      <alignment/>
      <protection/>
    </xf>
    <xf numFmtId="0" fontId="1" fillId="0" borderId="0" xfId="44" applyFont="1" applyBorder="1" applyAlignment="1">
      <alignment horizontal="left" vertical="center"/>
      <protection/>
    </xf>
    <xf numFmtId="0" fontId="15" fillId="44" borderId="16" xfId="44" applyFont="1" applyFill="1" applyBorder="1" applyAlignment="1">
      <alignment horizontal="center" vertical="center" wrapText="1"/>
      <protection/>
    </xf>
    <xf numFmtId="0" fontId="8" fillId="0" borderId="19" xfId="44" applyFont="1" applyBorder="1" applyAlignment="1">
      <alignment horizontal="center" vertical="center" wrapText="1"/>
      <protection/>
    </xf>
    <xf numFmtId="0" fontId="8" fillId="0" borderId="20" xfId="44" applyFont="1" applyBorder="1" applyAlignment="1">
      <alignment horizontal="center" vertical="center" wrapText="1"/>
      <protection/>
    </xf>
    <xf numFmtId="0" fontId="15" fillId="44" borderId="14" xfId="44" applyFont="1" applyFill="1" applyBorder="1" applyAlignment="1">
      <alignment horizontal="center" vertical="center" wrapText="1"/>
      <protection/>
    </xf>
    <xf numFmtId="0" fontId="8" fillId="45" borderId="13" xfId="44" applyFont="1" applyFill="1" applyBorder="1" applyAlignment="1">
      <alignment horizontal="center" vertical="center" wrapText="1"/>
      <protection/>
    </xf>
    <xf numFmtId="0" fontId="8" fillId="45" borderId="15" xfId="44" applyFont="1" applyFill="1" applyBorder="1" applyAlignment="1">
      <alignment horizontal="center" vertical="center" wrapText="1"/>
      <protection/>
    </xf>
    <xf numFmtId="0" fontId="28" fillId="0" borderId="20" xfId="44" applyFont="1" applyBorder="1" applyAlignment="1">
      <alignment horizontal="left" vertical="center" wrapText="1"/>
      <protection/>
    </xf>
    <xf numFmtId="0" fontId="38" fillId="44" borderId="0" xfId="44" applyFont="1" applyFill="1" applyAlignment="1">
      <alignment horizontal="center" vertical="center"/>
      <protection/>
    </xf>
    <xf numFmtId="0" fontId="8" fillId="0" borderId="0" xfId="44" applyFont="1" applyAlignment="1">
      <alignment horizontal="left" vertical="center" indent="3"/>
      <protection/>
    </xf>
    <xf numFmtId="0" fontId="41" fillId="41" borderId="21" xfId="44" applyFont="1" applyFill="1" applyBorder="1" applyAlignment="1">
      <alignment horizontal="center" vertical="center" wrapText="1"/>
      <protection/>
    </xf>
    <xf numFmtId="0" fontId="1" fillId="0" borderId="22" xfId="44" applyBorder="1">
      <alignment/>
      <protection/>
    </xf>
    <xf numFmtId="0" fontId="41" fillId="41" borderId="23" xfId="44" applyFont="1" applyFill="1" applyBorder="1" applyAlignment="1">
      <alignment horizontal="center" vertical="center"/>
      <protection/>
    </xf>
    <xf numFmtId="0" fontId="1" fillId="0" borderId="24" xfId="44" applyBorder="1">
      <alignment/>
      <protection/>
    </xf>
    <xf numFmtId="0" fontId="41" fillId="0" borderId="23" xfId="44" applyFont="1" applyBorder="1" applyAlignment="1">
      <alignment horizontal="center" vertical="center" wrapText="1"/>
      <protection/>
    </xf>
    <xf numFmtId="0" fontId="42" fillId="0" borderId="23" xfId="44" applyFont="1" applyBorder="1" applyAlignment="1">
      <alignment horizontal="center" vertical="center" wrapText="1"/>
      <protection/>
    </xf>
    <xf numFmtId="0" fontId="41" fillId="0" borderId="25" xfId="44" applyFont="1" applyBorder="1" applyAlignment="1">
      <alignment horizontal="center" vertical="center" wrapText="1"/>
      <protection/>
    </xf>
    <xf numFmtId="0" fontId="43" fillId="0" borderId="23" xfId="44" applyFont="1" applyBorder="1" applyAlignment="1">
      <alignment horizontal="center" vertical="center" wrapText="1"/>
      <protection/>
    </xf>
    <xf numFmtId="0" fontId="17" fillId="46" borderId="23" xfId="44" applyFont="1" applyFill="1" applyBorder="1" applyAlignment="1">
      <alignment horizontal="center" vertical="center" wrapText="1"/>
      <protection/>
    </xf>
    <xf numFmtId="0" fontId="44" fillId="0" borderId="23" xfId="44" applyFont="1" applyBorder="1" applyAlignment="1">
      <alignment horizontal="center" vertical="center" wrapText="1"/>
      <protection/>
    </xf>
    <xf numFmtId="0" fontId="41" fillId="39" borderId="10" xfId="44" applyFont="1" applyFill="1" applyBorder="1" applyAlignment="1">
      <alignment horizontal="center" vertical="center"/>
      <protection/>
    </xf>
    <xf numFmtId="2" fontId="41" fillId="39" borderId="10" xfId="44" applyNumberFormat="1" applyFont="1" applyFill="1" applyBorder="1" applyAlignment="1">
      <alignment horizontal="center" vertical="center"/>
      <protection/>
    </xf>
    <xf numFmtId="2" fontId="41" fillId="39" borderId="23" xfId="44" applyNumberFormat="1" applyFont="1" applyFill="1" applyBorder="1" applyAlignment="1">
      <alignment horizontal="center" vertical="center"/>
      <protection/>
    </xf>
    <xf numFmtId="172" fontId="41" fillId="39" borderId="10" xfId="44" applyNumberFormat="1" applyFont="1" applyFill="1" applyBorder="1" applyAlignment="1">
      <alignment horizontal="center" vertical="center"/>
      <protection/>
    </xf>
    <xf numFmtId="4" fontId="29" fillId="41" borderId="13" xfId="44" applyNumberFormat="1" applyFont="1" applyFill="1" applyBorder="1" applyAlignment="1">
      <alignment horizontal="center" vertical="center" wrapText="1"/>
      <protection/>
    </xf>
    <xf numFmtId="2" fontId="41" fillId="41" borderId="26" xfId="44" applyNumberFormat="1" applyFont="1" applyFill="1" applyBorder="1" applyAlignment="1">
      <alignment horizontal="center" vertical="center"/>
      <protection/>
    </xf>
    <xf numFmtId="0" fontId="45" fillId="41" borderId="24" xfId="44" applyFont="1" applyFill="1" applyBorder="1" applyAlignment="1">
      <alignment horizontal="center" vertical="center" wrapText="1"/>
      <protection/>
    </xf>
    <xf numFmtId="0" fontId="43" fillId="0" borderId="0" xfId="44" applyFont="1" applyBorder="1" applyAlignment="1">
      <alignment horizontal="center" vertical="center" wrapText="1"/>
      <protection/>
    </xf>
    <xf numFmtId="0" fontId="46" fillId="40" borderId="0" xfId="44" applyFont="1" applyFill="1" applyBorder="1" applyAlignment="1">
      <alignment horizontal="center" vertical="center" wrapText="1"/>
      <protection/>
    </xf>
    <xf numFmtId="0" fontId="47" fillId="40" borderId="0" xfId="44" applyFont="1" applyFill="1">
      <alignment/>
      <protection/>
    </xf>
    <xf numFmtId="0" fontId="42" fillId="40" borderId="20" xfId="44" applyFont="1" applyFill="1" applyBorder="1" applyAlignment="1">
      <alignment horizontal="center" vertical="center" wrapText="1"/>
      <protection/>
    </xf>
    <xf numFmtId="0" fontId="42" fillId="0" borderId="20" xfId="44" applyFont="1" applyBorder="1" applyAlignment="1">
      <alignment horizontal="center" vertical="center" wrapText="1"/>
      <protection/>
    </xf>
    <xf numFmtId="2" fontId="1" fillId="0" borderId="0" xfId="44" applyNumberFormat="1">
      <alignment/>
      <protection/>
    </xf>
    <xf numFmtId="0" fontId="1" fillId="0" borderId="0" xfId="44" applyAlignment="1">
      <alignment vertical="top" wrapText="1"/>
      <protection/>
    </xf>
    <xf numFmtId="0" fontId="12" fillId="47" borderId="13" xfId="44" applyNumberFormat="1" applyFont="1" applyFill="1" applyBorder="1" applyAlignment="1">
      <alignment horizontal="center" vertical="center"/>
      <protection/>
    </xf>
    <xf numFmtId="0" fontId="50" fillId="48" borderId="15" xfId="44" applyFont="1" applyFill="1" applyBorder="1" applyAlignment="1">
      <alignment horizontal="center" vertical="center"/>
      <protection/>
    </xf>
    <xf numFmtId="10" fontId="50" fillId="48" borderId="13" xfId="44" applyNumberFormat="1" applyFont="1" applyFill="1" applyBorder="1" applyAlignment="1">
      <alignment horizontal="center" vertical="center"/>
      <protection/>
    </xf>
    <xf numFmtId="4" fontId="11" fillId="0" borderId="18" xfId="44" applyNumberFormat="1" applyFont="1" applyBorder="1" applyAlignment="1">
      <alignment vertical="center" wrapText="1"/>
      <protection/>
    </xf>
    <xf numFmtId="4" fontId="11" fillId="0" borderId="27" xfId="44" applyNumberFormat="1" applyFont="1" applyBorder="1" applyAlignment="1">
      <alignment vertical="center" wrapText="1"/>
      <protection/>
    </xf>
    <xf numFmtId="0" fontId="1" fillId="0" borderId="0" xfId="44" applyFont="1">
      <alignment/>
      <protection/>
    </xf>
    <xf numFmtId="0" fontId="0" fillId="0" borderId="28" xfId="0" applyBorder="1" applyAlignment="1">
      <alignment/>
    </xf>
    <xf numFmtId="0" fontId="32" fillId="0" borderId="28" xfId="45" applyFont="1" applyBorder="1" applyAlignment="1">
      <alignment horizontal="center" vertical="center" wrapText="1"/>
      <protection/>
    </xf>
    <xf numFmtId="0" fontId="11" fillId="49" borderId="28" xfId="44" applyFont="1" applyFill="1" applyBorder="1" applyAlignment="1">
      <alignment horizontal="center" vertical="center" wrapText="1"/>
      <protection/>
    </xf>
    <xf numFmtId="0" fontId="11" fillId="0" borderId="28" xfId="44" applyFont="1" applyBorder="1" applyAlignment="1">
      <alignment horizontal="center" vertical="center" wrapText="1"/>
      <protection/>
    </xf>
    <xf numFmtId="171" fontId="11" fillId="0" borderId="28" xfId="44" applyNumberFormat="1" applyFont="1" applyBorder="1" applyAlignment="1">
      <alignment horizontal="right" vertical="center" wrapText="1"/>
      <protection/>
    </xf>
    <xf numFmtId="0" fontId="0" fillId="49" borderId="28" xfId="0" applyFill="1" applyBorder="1" applyAlignment="1">
      <alignment/>
    </xf>
    <xf numFmtId="0" fontId="29" fillId="0" borderId="28" xfId="44" applyFont="1" applyBorder="1" applyAlignment="1">
      <alignment horizontal="left" vertical="center" wrapText="1"/>
      <protection/>
    </xf>
    <xf numFmtId="0" fontId="32" fillId="49" borderId="28" xfId="45" applyFont="1" applyFill="1" applyBorder="1" applyAlignment="1">
      <alignment horizontal="center" vertical="center" wrapText="1"/>
      <protection/>
    </xf>
    <xf numFmtId="0" fontId="11" fillId="0" borderId="28" xfId="44" applyNumberFormat="1" applyFont="1" applyBorder="1" applyAlignment="1">
      <alignment horizontal="center" vertical="center" wrapText="1"/>
      <protection/>
    </xf>
    <xf numFmtId="0" fontId="11" fillId="0" borderId="28" xfId="44" applyFont="1" applyBorder="1">
      <alignment/>
      <protection/>
    </xf>
    <xf numFmtId="171" fontId="11" fillId="0" borderId="28" xfId="44" applyNumberFormat="1" applyFont="1" applyBorder="1" applyAlignment="1">
      <alignment horizontal="right" wrapText="1"/>
      <protection/>
    </xf>
    <xf numFmtId="4" fontId="11" fillId="0" borderId="28" xfId="44" applyNumberFormat="1" applyFont="1" applyBorder="1" applyAlignment="1">
      <alignment horizontal="right"/>
      <protection/>
    </xf>
    <xf numFmtId="0" fontId="29" fillId="0" borderId="28" xfId="44" applyFont="1" applyBorder="1" applyAlignment="1">
      <alignment horizontal="left" vertical="center" wrapText="1"/>
      <protection/>
    </xf>
    <xf numFmtId="0" fontId="51" fillId="0" borderId="28" xfId="45" applyFont="1" applyBorder="1" applyAlignment="1">
      <alignment horizontal="center" vertical="center" wrapText="1"/>
      <protection/>
    </xf>
    <xf numFmtId="0" fontId="36" fillId="0" borderId="0" xfId="44" applyFont="1" applyFill="1" applyAlignment="1">
      <alignment horizontal="justify" vertical="center"/>
      <protection/>
    </xf>
    <xf numFmtId="0" fontId="27" fillId="36" borderId="29" xfId="44" applyFont="1" applyFill="1" applyBorder="1" applyAlignment="1">
      <alignment horizontal="left" vertical="center" indent="4"/>
      <protection/>
    </xf>
    <xf numFmtId="0" fontId="1" fillId="36" borderId="30" xfId="44" applyFont="1" applyFill="1" applyBorder="1">
      <alignment/>
      <protection/>
    </xf>
    <xf numFmtId="0" fontId="1" fillId="36" borderId="30" xfId="44" applyFill="1" applyBorder="1">
      <alignment/>
      <protection/>
    </xf>
    <xf numFmtId="0" fontId="8" fillId="36" borderId="30" xfId="44" applyFont="1" applyFill="1" applyBorder="1" applyAlignment="1">
      <alignment horizontal="center" vertical="center" wrapText="1"/>
      <protection/>
    </xf>
    <xf numFmtId="0" fontId="28" fillId="36" borderId="31" xfId="44" applyFont="1" applyFill="1" applyBorder="1" applyAlignment="1">
      <alignment vertical="center" wrapText="1"/>
      <protection/>
    </xf>
    <xf numFmtId="0" fontId="8" fillId="36" borderId="31" xfId="44" applyFont="1" applyFill="1" applyBorder="1" applyAlignment="1">
      <alignment vertical="center" wrapText="1"/>
      <protection/>
    </xf>
    <xf numFmtId="0" fontId="0" fillId="0" borderId="31" xfId="0" applyBorder="1" applyAlignment="1">
      <alignment/>
    </xf>
    <xf numFmtId="0" fontId="8" fillId="36" borderId="31" xfId="44" applyFont="1" applyFill="1" applyBorder="1" applyAlignment="1">
      <alignment horizontal="left" vertical="center"/>
      <protection/>
    </xf>
    <xf numFmtId="0" fontId="8" fillId="36" borderId="31" xfId="44" applyFont="1" applyFill="1" applyBorder="1" applyAlignment="1">
      <alignment horizontal="left" vertical="center" wrapText="1"/>
      <protection/>
    </xf>
    <xf numFmtId="0" fontId="8" fillId="36" borderId="32" xfId="44" applyFont="1" applyFill="1" applyBorder="1" applyAlignment="1">
      <alignment vertical="center" wrapText="1"/>
      <protection/>
    </xf>
    <xf numFmtId="0" fontId="51" fillId="0" borderId="33" xfId="45" applyFont="1" applyBorder="1" applyAlignment="1">
      <alignment horizontal="center" vertical="center" wrapText="1"/>
      <protection/>
    </xf>
    <xf numFmtId="0" fontId="32" fillId="0" borderId="33" xfId="45" applyFont="1" applyBorder="1" applyAlignment="1">
      <alignment horizontal="center" vertical="center" wrapText="1"/>
      <protection/>
    </xf>
    <xf numFmtId="0" fontId="32" fillId="49" borderId="33" xfId="45" applyFont="1" applyFill="1" applyBorder="1" applyAlignment="1">
      <alignment horizontal="center" vertical="center" wrapText="1"/>
      <protection/>
    </xf>
    <xf numFmtId="0" fontId="11" fillId="0" borderId="33" xfId="44" applyFont="1" applyBorder="1" applyAlignment="1">
      <alignment horizontal="center" vertical="center" wrapText="1"/>
      <protection/>
    </xf>
    <xf numFmtId="171" fontId="11" fillId="0" borderId="33" xfId="44" applyNumberFormat="1" applyFont="1" applyBorder="1" applyAlignment="1">
      <alignment horizontal="right" wrapText="1"/>
      <protection/>
    </xf>
    <xf numFmtId="0" fontId="8" fillId="36" borderId="31" xfId="44" applyFont="1" applyFill="1" applyBorder="1" applyAlignment="1">
      <alignment horizontal="justify" vertical="center" wrapText="1"/>
      <protection/>
    </xf>
    <xf numFmtId="0" fontId="11" fillId="0" borderId="28" xfId="44" applyFont="1" applyBorder="1" applyAlignment="1">
      <alignment horizontal="justify" vertical="center"/>
      <protection/>
    </xf>
    <xf numFmtId="0" fontId="11" fillId="0" borderId="28" xfId="44" applyNumberFormat="1" applyFont="1" applyBorder="1" applyAlignment="1">
      <alignment horizontal="right" vertical="center" wrapText="1"/>
      <protection/>
    </xf>
    <xf numFmtId="0" fontId="52" fillId="0" borderId="28" xfId="44" applyFont="1" applyFill="1" applyBorder="1" applyAlignment="1">
      <alignment horizontal="justify" vertical="center"/>
      <protection/>
    </xf>
    <xf numFmtId="0" fontId="53" fillId="0" borderId="28" xfId="44" applyFont="1" applyFill="1" applyBorder="1" applyAlignment="1">
      <alignment horizontal="justify" vertical="center"/>
      <protection/>
    </xf>
    <xf numFmtId="0" fontId="52" fillId="0" borderId="28" xfId="35" applyFont="1" applyFill="1" applyBorder="1" applyAlignment="1">
      <alignment horizontal="justify" vertical="center"/>
      <protection/>
    </xf>
    <xf numFmtId="0" fontId="52" fillId="0" borderId="28" xfId="35" applyFont="1" applyBorder="1" applyAlignment="1">
      <alignment horizontal="justify" vertical="center"/>
      <protection/>
    </xf>
    <xf numFmtId="0" fontId="52" fillId="0" borderId="28" xfId="35" applyFont="1" applyBorder="1" applyAlignment="1">
      <alignment horizontal="justify" vertical="center" wrapText="1"/>
      <protection/>
    </xf>
    <xf numFmtId="0" fontId="55" fillId="0" borderId="28" xfId="35" applyFont="1" applyBorder="1" applyAlignment="1">
      <alignment horizontal="justify" vertical="center"/>
      <protection/>
    </xf>
    <xf numFmtId="0" fontId="53" fillId="0" borderId="28" xfId="35" applyNumberFormat="1" applyFont="1" applyFill="1" applyBorder="1" applyAlignment="1" applyProtection="1">
      <alignment horizontal="justify" vertical="center"/>
      <protection/>
    </xf>
    <xf numFmtId="0" fontId="53" fillId="0" borderId="28" xfId="35" applyNumberFormat="1" applyFont="1" applyFill="1" applyBorder="1" applyAlignment="1" applyProtection="1">
      <alignment horizontal="justify" vertical="center" wrapText="1"/>
      <protection/>
    </xf>
    <xf numFmtId="0" fontId="2" fillId="50" borderId="0" xfId="44" applyFont="1" applyFill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3" fontId="9" fillId="41" borderId="16" xfId="44" applyNumberFormat="1" applyFont="1" applyFill="1" applyBorder="1" applyAlignment="1">
      <alignment horizontal="center" vertical="center"/>
      <protection/>
    </xf>
    <xf numFmtId="0" fontId="14" fillId="34" borderId="19" xfId="44" applyFont="1" applyFill="1" applyBorder="1" applyAlignment="1">
      <alignment horizontal="left" vertical="center" wrapText="1"/>
      <protection/>
    </xf>
    <xf numFmtId="0" fontId="23" fillId="43" borderId="16" xfId="44" applyFont="1" applyFill="1" applyBorder="1" applyAlignment="1">
      <alignment horizontal="center" vertical="center" wrapText="1"/>
      <protection/>
    </xf>
    <xf numFmtId="0" fontId="8" fillId="36" borderId="31" xfId="44" applyFont="1" applyFill="1" applyBorder="1" applyAlignment="1">
      <alignment vertical="center" wrapText="1"/>
      <protection/>
    </xf>
    <xf numFmtId="0" fontId="0" fillId="0" borderId="31" xfId="0" applyBorder="1" applyAlignment="1">
      <alignment/>
    </xf>
    <xf numFmtId="171" fontId="11" fillId="0" borderId="28" xfId="44" applyNumberFormat="1" applyFont="1" applyBorder="1" applyAlignment="1">
      <alignment horizontal="right" vertical="center" wrapText="1"/>
      <protection/>
    </xf>
    <xf numFmtId="0" fontId="51" fillId="0" borderId="28" xfId="45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2" fillId="0" borderId="28" xfId="45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1" fillId="49" borderId="28" xfId="4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11" fillId="0" borderId="28" xfId="44" applyFont="1" applyBorder="1" applyAlignment="1">
      <alignment horizontal="center" vertical="center" wrapText="1"/>
      <protection/>
    </xf>
    <xf numFmtId="0" fontId="37" fillId="44" borderId="34" xfId="44" applyFont="1" applyFill="1" applyBorder="1" applyAlignment="1">
      <alignment horizontal="center" vertical="center" wrapText="1"/>
      <protection/>
    </xf>
    <xf numFmtId="0" fontId="20" fillId="0" borderId="0" xfId="44" applyFont="1" applyBorder="1" applyAlignment="1">
      <alignment horizontal="left" wrapText="1"/>
      <protection/>
    </xf>
    <xf numFmtId="0" fontId="40" fillId="41" borderId="35" xfId="44" applyFont="1" applyFill="1" applyBorder="1" applyAlignment="1">
      <alignment horizontal="center" vertical="center" wrapText="1"/>
      <protection/>
    </xf>
    <xf numFmtId="0" fontId="41" fillId="0" borderId="24" xfId="44" applyFont="1" applyBorder="1" applyAlignment="1">
      <alignment horizontal="left" vertical="center" wrapText="1"/>
      <protection/>
    </xf>
    <xf numFmtId="0" fontId="41" fillId="0" borderId="36" xfId="44" applyFont="1" applyBorder="1" applyAlignment="1">
      <alignment horizontal="center" vertical="center"/>
      <protection/>
    </xf>
    <xf numFmtId="0" fontId="41" fillId="0" borderId="37" xfId="44" applyFont="1" applyBorder="1" applyAlignment="1">
      <alignment horizontal="center" vertical="center"/>
      <protection/>
    </xf>
    <xf numFmtId="0" fontId="41" fillId="41" borderId="0" xfId="44" applyFont="1" applyFill="1" applyBorder="1" applyAlignment="1">
      <alignment horizontal="left" vertical="center" wrapText="1" indent="1"/>
      <protection/>
    </xf>
    <xf numFmtId="0" fontId="41" fillId="41" borderId="22" xfId="44" applyFont="1" applyFill="1" applyBorder="1" applyAlignment="1">
      <alignment horizontal="left" vertical="center" wrapText="1"/>
      <protection/>
    </xf>
    <xf numFmtId="0" fontId="41" fillId="0" borderId="0" xfId="44" applyFont="1" applyBorder="1" applyAlignment="1">
      <alignment horizontal="left" vertical="center"/>
      <protection/>
    </xf>
    <xf numFmtId="0" fontId="42" fillId="40" borderId="0" xfId="44" applyFont="1" applyFill="1" applyBorder="1" applyAlignment="1">
      <alignment horizontal="left" vertical="top" wrapText="1"/>
      <protection/>
    </xf>
  </cellXfs>
  <cellStyles count="51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xcel Built-in Normal" xfId="44"/>
    <cellStyle name="Excel Built-in Normal 1" xfId="45"/>
    <cellStyle name="Input" xfId="46"/>
    <cellStyle name="Comma [0]" xfId="47"/>
    <cellStyle name="Neutro" xfId="48"/>
    <cellStyle name="Non valid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  <cellStyle name="Comma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563C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5613"/>
      <rgbColor rgb="002F55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523875</xdr:rowOff>
    </xdr:from>
    <xdr:to>
      <xdr:col>1</xdr:col>
      <xdr:colOff>3895725</xdr:colOff>
      <xdr:row>9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00125"/>
          <a:ext cx="3762375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2066925</xdr:colOff>
      <xdr:row>10</xdr:row>
      <xdr:rowOff>171450</xdr:rowOff>
    </xdr:from>
    <xdr:to>
      <xdr:col>3</xdr:col>
      <xdr:colOff>3552825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3333750"/>
          <a:ext cx="1485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28575</xdr:rowOff>
    </xdr:from>
    <xdr:to>
      <xdr:col>8</xdr:col>
      <xdr:colOff>19050</xdr:colOff>
      <xdr:row>5</xdr:row>
      <xdr:rowOff>485775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85775"/>
          <a:ext cx="3667125" cy="2305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rredargine.it/amministrazione/struttura-organizzativa/convenzioni" TargetMode="External" /><Relationship Id="rId2" Type="http://schemas.openxmlformats.org/officeDocument/2006/relationships/hyperlink" Target="https://www.terredargine.it/amministrazione/struttura-organizzativa/convenzioni/12742-gestione-unificata-servizi-informativi/74409-conferimento-all-unione-delle-terre-d-argine-delle-titolarita-delle-competenze-delle-funzioni-e-dello-svolgimento-delle-atti" TargetMode="External" /><Relationship Id="rId3" Type="http://schemas.openxmlformats.org/officeDocument/2006/relationships/hyperlink" Target="http://www.terredargine.it/atti-pubblici/convenzioni/12740-gestione-del-personale/64552-convenzione-fra-i-comuni-di-campogalliano-carpi-novi-di-modena-e-soliera-e-l-unione-delle-terre-d-argine-per-il-trasferimento-all-unione-delle-terre-d-argine-delle-att" TargetMode="External" /><Relationship Id="rId4" Type="http://schemas.openxmlformats.org/officeDocument/2006/relationships/hyperlink" Target="https://www.terredargine.it/atti-pubblici/convenzioni/12741-gestione-del-personale-e-finanziaria-e-controllo-di-gestione-e-gestione-delle-entrate-tributarie-e-servizi-fiscali/74287-servizio-finanziario-tributi-economato-controllo-di-gestione" TargetMode="External" /><Relationship Id="rId5" Type="http://schemas.openxmlformats.org/officeDocument/2006/relationships/hyperlink" Target="http://www.terredargine.it/atti-pubblici/convenzioni/12744-funzioni-di-polizia-municipale/61736-trasferimento-all-unione-delle-materie-inerenti-la-polizia-amministrativa-locale" TargetMode="External" /><Relationship Id="rId6" Type="http://schemas.openxmlformats.org/officeDocument/2006/relationships/hyperlink" Target="http://www.terredargine.it/atti-pubblici/convenzioni/12745-funzioni-di-protezione-civile/65647-convenzione-per-il-conferimento-all-unione-delle-terre-d-argine-delle-funzioni-di-protezione-civile" TargetMode="External" /><Relationship Id="rId7" Type="http://schemas.openxmlformats.org/officeDocument/2006/relationships/hyperlink" Target="https://www.terredargine.it/amministrazione/struttura-organizzativa/convenzioni/12747-funzioni-attinenti-il-sociale/74572-approvazione-della-convenzione-per-il-trasferimento-all-unione-tda-delle-materie-inenrenti-assistenza-sociale-sanita-casa" TargetMode="External" /><Relationship Id="rId8" Type="http://schemas.openxmlformats.org/officeDocument/2006/relationships/hyperlink" Target="https://www.terredargine.it/amministrazione/struttura-organizzativa/convenzioni/12743-gestione-del-territorio/74422-approvazione-della-convenzione-fra-i-comuni-di-carpi-novi-di-modena-e-soliera-e-l-unione-delle-terre-d-argine-per-la-costituzione-di-un-uff" TargetMode="External" /><Relationship Id="rId9" Type="http://schemas.openxmlformats.org/officeDocument/2006/relationships/hyperlink" Target="https://www.terredargine.it/atti-pubblici/convenzioni/12743-gestione-del-territorio/68918-convenzione-per-il-trasferimento-all-unione-delle-terre-d-argine-delle-materie-inerenti-le-norme-di-riduzione-del-rischio-sismico" TargetMode="External" /><Relationship Id="rId10" Type="http://schemas.openxmlformats.org/officeDocument/2006/relationships/hyperlink" Target="http://www.terredargine.it/atti-pubblici/convenzioni/12748-sportello-unico-attivita-produttive-suap/74573-affidamento-ai-comuni-aderenti-delle-funzioni-di-direzione-e-gestione-dello-sportello-unico-per-le-attivita-produttive-suap" TargetMode="External" /><Relationship Id="rId11" Type="http://schemas.openxmlformats.org/officeDocument/2006/relationships/hyperlink" Target="https://www.terredargine.it/amministrazione/struttura-organizzativa/convenzioni/13330-ufficio-ambiente/80520-recepimento-del-trasferimento-all-unione-delle-terre-d-argine-delle-funzioni-e-relative-convenzioni-della-disciolta-associazione-intercomunalef" TargetMode="External" /><Relationship Id="rId12" Type="http://schemas.openxmlformats.org/officeDocument/2006/relationships/hyperlink" Target="https://www.terredargine.it/amministrazione/struttura-organizzativa/convenzioni/13330-ufficio-ambiente/80520-recepimento-del-trasferimento-all-unione-delle-terre-d-argine-delle-funzioni-e-relative-convenzioni-della-disciolta-associazione-intercomunalef" TargetMode="External" /><Relationship Id="rId13" Type="http://schemas.openxmlformats.org/officeDocument/2006/relationships/hyperlink" Target="https://www.terredargine.it/amministrazione/struttura-organizzativa/convenzioni/12750-gestione-unificata-dell-ufficio-appalti-contratti-forniture-di-beni-e-servizi-acquisti/65925-recepimento-della-convenzione-per-il-conferimento-all-unione-delle-terre-d-a" TargetMode="External" /><Relationship Id="rId14" Type="http://schemas.openxmlformats.org/officeDocument/2006/relationships/hyperlink" Target="https://www.terredargine.it/atti-pubblici/convenzioni/12741-gestione-del-personale-e-finanziaria-e-controllo-di-gestione-e-gestione-delle-entrate-tributarie-e-servizi-fiscali/74287-servizio-finanziario-tributi-economato-controllo-di-gestione" TargetMode="External" /><Relationship Id="rId15" Type="http://schemas.openxmlformats.org/officeDocument/2006/relationships/hyperlink" Target="https://www.terredargine.it/atti-pubblici/convenzioni/12741-gestione-del-personale-e-finanziaria-e-controllo-di-gestione-e-gestione-delle-entrate-tributarie-e-servizi-fiscali/74287-servizio-finanziario-tributi-economato-controllo-di-gestione" TargetMode="External" /><Relationship Id="rId16" Type="http://schemas.openxmlformats.org/officeDocument/2006/relationships/hyperlink" Target="http://www.terredargine.it/atti-pubblici/convenzioni/12743-gestione-del-territorio/63879-convenzione-tra-i-comuni-di-campogalliano-carpi-novi-di-modena-soliera-e-l-unione-delle-terre-d-argine" TargetMode="External" /><Relationship Id="rId17" Type="http://schemas.openxmlformats.org/officeDocument/2006/relationships/hyperlink" Target="http://www.terredargine.it/atti-pubblici/convenzioni/12746-funzioni-culturali-e-ricreative/64628-convenzione-tra-i-comuni-di-campogalliano-carpi-novi-di-modena-soliera-e-l-unione-delle-terre-d-argine-per-la-gestione-attraverso-l-unione-delle-terre-d-argin" TargetMode="External" /><Relationship Id="rId18" Type="http://schemas.openxmlformats.org/officeDocument/2006/relationships/hyperlink" Target="http://www.terredargine.it/atti-pubblici/convenzioni/12749-funzione-di-pubblica-istruzione/61735-convenzione-fra-i-comuni-di-campogalliano-carpi-novi-di-modena-soliera-e-l-unione-delle-terre-d-argine-per-il-trasferimento-all-unione-delle-materie-inerenti-" TargetMode="External" /><Relationship Id="rId19" Type="http://schemas.openxmlformats.org/officeDocument/2006/relationships/hyperlink" Target="https://www.terredargine.it/amministrazione/struttura-organizzativa/convenzioni/13330-ufficio-ambiente/80520-recepimento-del-trasferimento-all-unione-delle-terre-d-argine-delle-funzioni-e-relative-convenzioni-della-disciolta-associazione-intercomunale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showGridLines="0" workbookViewId="0" topLeftCell="B1">
      <selection activeCell="B1" sqref="B1:C1"/>
    </sheetView>
  </sheetViews>
  <sheetFormatPr defaultColWidth="8.7109375" defaultRowHeight="12.75"/>
  <cols>
    <col min="1" max="1" width="21.7109375" style="1" customWidth="1"/>
    <col min="2" max="2" width="58.421875" style="1" customWidth="1"/>
    <col min="3" max="3" width="61.00390625" style="1" customWidth="1"/>
    <col min="4" max="16384" width="8.7109375" style="1" customWidth="1"/>
  </cols>
  <sheetData>
    <row r="1" spans="2:3" ht="37.5" customHeight="1">
      <c r="B1" s="133" t="s">
        <v>0</v>
      </c>
      <c r="C1" s="133"/>
    </row>
    <row r="2" spans="2:3" ht="46.5" customHeight="1">
      <c r="B2" s="2"/>
      <c r="C2" s="3" t="s">
        <v>1</v>
      </c>
    </row>
    <row r="3" spans="2:4" ht="24" customHeight="1">
      <c r="B3" s="134"/>
      <c r="C3" s="4" t="s">
        <v>2</v>
      </c>
      <c r="D3" s="134"/>
    </row>
    <row r="4" spans="2:4" ht="23.25" customHeight="1">
      <c r="B4" s="134"/>
      <c r="C4" s="5" t="s">
        <v>3</v>
      </c>
      <c r="D4" s="134"/>
    </row>
    <row r="5" spans="2:4" ht="24" customHeight="1">
      <c r="B5" s="134"/>
      <c r="C5" s="6" t="s">
        <v>4</v>
      </c>
      <c r="D5" s="134"/>
    </row>
    <row r="6" spans="2:4" ht="25.5" customHeight="1">
      <c r="B6" s="134"/>
      <c r="C6" s="7" t="s">
        <v>5</v>
      </c>
      <c r="D6" s="134"/>
    </row>
    <row r="7" spans="2:4" ht="27.75" customHeight="1">
      <c r="B7" s="134"/>
      <c r="C7" s="8" t="s">
        <v>6</v>
      </c>
      <c r="D7" s="134"/>
    </row>
    <row r="8" spans="2:4" ht="22.5" customHeight="1">
      <c r="B8" s="134"/>
      <c r="C8" s="9" t="s">
        <v>7</v>
      </c>
      <c r="D8" s="134"/>
    </row>
    <row r="9" spans="2:4" ht="15" customHeight="1">
      <c r="B9" s="2"/>
      <c r="C9" s="10" t="s">
        <v>8</v>
      </c>
      <c r="D9" s="134"/>
    </row>
    <row r="10" spans="2:4" ht="21">
      <c r="B10" s="2"/>
      <c r="C10" s="11">
        <v>2080506040</v>
      </c>
      <c r="D10" s="134"/>
    </row>
    <row r="11" ht="13.5">
      <c r="D11" s="134"/>
    </row>
  </sheetData>
  <sheetProtection selectLockedCells="1" selectUnlockedCells="1"/>
  <mergeCells count="3">
    <mergeCell ref="B1:C1"/>
    <mergeCell ref="B3:B8"/>
    <mergeCell ref="D3:D11"/>
  </mergeCells>
  <hyperlinks>
    <hyperlink ref="C3" location="Sintesi!A1" display="Dati di Sintesi"/>
    <hyperlink ref="C4" location="Spese!A1" display="Le Spese dell’Unione"/>
    <hyperlink ref="C5" location="Risorse gestioni associate!B3" display="Le Risorse per le gestioni associate"/>
    <hyperlink ref="C6" location="Le Funzioni!A1" display="Le funzioni associate in cifre"/>
    <hyperlink ref="C7" location="Andamento !A1" display="L’andamento delle funzioni associate"/>
    <hyperlink ref="C8" location="Completezza!A1" display="Completezza"/>
  </hyperlinks>
  <printOptions horizontalCentered="1" vertic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B2:F11"/>
  <sheetViews>
    <sheetView showGridLines="0" workbookViewId="0" topLeftCell="C1">
      <selection activeCell="D5" sqref="D5:F5"/>
    </sheetView>
  </sheetViews>
  <sheetFormatPr defaultColWidth="8.7109375" defaultRowHeight="12.75"/>
  <cols>
    <col min="1" max="1" width="7.421875" style="1" customWidth="1"/>
    <col min="2" max="2" width="8.7109375" style="1" customWidth="1"/>
    <col min="3" max="3" width="32.421875" style="1" customWidth="1"/>
    <col min="4" max="5" width="8.7109375" style="1" customWidth="1"/>
    <col min="6" max="6" width="130.421875" style="1" customWidth="1"/>
    <col min="7" max="16384" width="8.7109375" style="1" customWidth="1"/>
  </cols>
  <sheetData>
    <row r="2" ht="13.5">
      <c r="B2" s="12" t="s">
        <v>9</v>
      </c>
    </row>
    <row r="3" spans="3:6" ht="21">
      <c r="C3" s="13" t="s">
        <v>10</v>
      </c>
      <c r="D3" s="13"/>
      <c r="E3" s="14"/>
      <c r="F3" s="14"/>
    </row>
    <row r="4" spans="3:6" ht="24" customHeight="1">
      <c r="C4" s="15" t="s">
        <v>11</v>
      </c>
      <c r="D4" s="135">
        <v>106812</v>
      </c>
      <c r="E4" s="135"/>
      <c r="F4" s="135"/>
    </row>
    <row r="5" spans="3:6" ht="27" customHeight="1">
      <c r="C5" s="16" t="s">
        <v>12</v>
      </c>
      <c r="D5" s="135">
        <v>269.985</v>
      </c>
      <c r="E5" s="135"/>
      <c r="F5" s="135"/>
    </row>
    <row r="6" spans="3:6" ht="261" customHeight="1">
      <c r="C6" s="17" t="s">
        <v>13</v>
      </c>
      <c r="D6" s="18"/>
      <c r="E6" s="19" t="s">
        <v>14</v>
      </c>
      <c r="F6" s="20" t="s">
        <v>161</v>
      </c>
    </row>
    <row r="7" spans="3:6" ht="44.25" customHeight="1">
      <c r="C7" s="17" t="s">
        <v>15</v>
      </c>
      <c r="D7" s="21" t="s">
        <v>16</v>
      </c>
      <c r="E7" s="19" t="s">
        <v>17</v>
      </c>
      <c r="F7" s="22" t="s">
        <v>18</v>
      </c>
    </row>
    <row r="8" spans="3:6" ht="49.5" customHeight="1">
      <c r="C8" s="23" t="s">
        <v>19</v>
      </c>
      <c r="D8" s="21" t="s">
        <v>16</v>
      </c>
      <c r="E8" s="19" t="s">
        <v>17</v>
      </c>
      <c r="F8" s="24" t="s">
        <v>20</v>
      </c>
    </row>
    <row r="11" ht="13.5">
      <c r="C11" s="25" t="s">
        <v>21</v>
      </c>
    </row>
  </sheetData>
  <sheetProtection selectLockedCells="1" selectUnlockedCells="1"/>
  <mergeCells count="2">
    <mergeCell ref="D4:F4"/>
    <mergeCell ref="D5:F5"/>
  </mergeCells>
  <hyperlinks>
    <hyperlink ref="B2" location="Indice!A1" display="← Indice"/>
  </hyperlink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D19"/>
  <sheetViews>
    <sheetView showGridLines="0" workbookViewId="0" topLeftCell="A1">
      <selection activeCell="D27" sqref="D27"/>
    </sheetView>
  </sheetViews>
  <sheetFormatPr defaultColWidth="8.7109375" defaultRowHeight="12.75"/>
  <cols>
    <col min="1" max="1" width="8.7109375" style="1" customWidth="1"/>
    <col min="2" max="2" width="11.7109375" style="1" customWidth="1"/>
    <col min="3" max="3" width="40.421875" style="1" customWidth="1"/>
    <col min="4" max="4" width="54.7109375" style="1" customWidth="1"/>
    <col min="5" max="16384" width="8.7109375" style="1" customWidth="1"/>
  </cols>
  <sheetData>
    <row r="1" ht="25.5" customHeight="1">
      <c r="A1" s="12" t="s">
        <v>9</v>
      </c>
    </row>
    <row r="2" spans="2:4" ht="28.5" customHeight="1">
      <c r="B2" s="136" t="s">
        <v>3</v>
      </c>
      <c r="C2" s="136"/>
      <c r="D2" s="136"/>
    </row>
    <row r="3" spans="2:4" ht="32.25" customHeight="1">
      <c r="B3" s="26">
        <v>1</v>
      </c>
      <c r="C3" s="27" t="s">
        <v>22</v>
      </c>
      <c r="D3" s="86">
        <v>528.64</v>
      </c>
    </row>
    <row r="4" spans="2:4" ht="28.5" customHeight="1">
      <c r="B4" s="28" t="s">
        <v>23</v>
      </c>
      <c r="C4" s="29" t="s">
        <v>24</v>
      </c>
      <c r="D4" s="87">
        <v>2</v>
      </c>
    </row>
    <row r="5" spans="2:4" ht="30" customHeight="1">
      <c r="B5" s="28" t="s">
        <v>25</v>
      </c>
      <c r="C5" s="29" t="s">
        <v>26</v>
      </c>
      <c r="D5" s="87">
        <v>2</v>
      </c>
    </row>
    <row r="6" spans="2:4" ht="32.25" customHeight="1">
      <c r="B6" s="26">
        <v>2</v>
      </c>
      <c r="C6" s="27" t="s">
        <v>27</v>
      </c>
      <c r="D6" s="88">
        <v>0.0157</v>
      </c>
    </row>
    <row r="7" spans="2:4" ht="24.75" customHeight="1">
      <c r="B7" s="26">
        <v>3</v>
      </c>
      <c r="C7" s="27" t="s">
        <v>28</v>
      </c>
      <c r="D7" s="30">
        <v>44431864</v>
      </c>
    </row>
    <row r="8" spans="2:4" ht="15.75">
      <c r="B8" s="26">
        <v>4</v>
      </c>
      <c r="C8" s="27" t="s">
        <v>29</v>
      </c>
      <c r="D8" s="31">
        <v>1101526</v>
      </c>
    </row>
    <row r="9" spans="2:4" ht="15.75">
      <c r="B9" s="26">
        <v>5</v>
      </c>
      <c r="C9" s="27" t="s">
        <v>30</v>
      </c>
      <c r="D9" s="31">
        <v>416</v>
      </c>
    </row>
    <row r="10" spans="2:4" ht="15.75">
      <c r="B10" s="26">
        <v>6</v>
      </c>
      <c r="C10" s="27" t="s">
        <v>31</v>
      </c>
      <c r="D10" s="31">
        <v>10</v>
      </c>
    </row>
    <row r="11" ht="15">
      <c r="B11" s="32" t="s">
        <v>32</v>
      </c>
    </row>
    <row r="12" ht="15">
      <c r="B12" s="32" t="s">
        <v>33</v>
      </c>
    </row>
    <row r="13" ht="15.75">
      <c r="B13" s="32" t="s">
        <v>34</v>
      </c>
    </row>
    <row r="14" ht="15.75">
      <c r="B14" s="32" t="s">
        <v>35</v>
      </c>
    </row>
    <row r="15" ht="15.75">
      <c r="B15" s="33" t="s">
        <v>36</v>
      </c>
    </row>
    <row r="16" ht="15.75">
      <c r="B16" s="34" t="s">
        <v>37</v>
      </c>
    </row>
    <row r="17" ht="15.75">
      <c r="B17" s="33" t="s">
        <v>38</v>
      </c>
    </row>
    <row r="18" ht="15.75">
      <c r="B18" s="33" t="s">
        <v>39</v>
      </c>
    </row>
    <row r="19" ht="15">
      <c r="B19" s="35" t="s">
        <v>40</v>
      </c>
    </row>
  </sheetData>
  <sheetProtection selectLockedCells="1" selectUnlockedCells="1"/>
  <mergeCells count="1">
    <mergeCell ref="B2:D2"/>
  </mergeCells>
  <hyperlinks>
    <hyperlink ref="A1" location="Indice!A1" display="← Indice"/>
  </hyperlinks>
  <printOptions/>
  <pageMargins left="0.7" right="0.7" top="0.75" bottom="0.75" header="0.5118055555555555" footer="0.5118055555555555"/>
  <pageSetup fitToHeight="1" fitToWidth="1" horizontalDpi="300" verticalDpi="300" orientation="landscape" paperSize="9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F12"/>
  <sheetViews>
    <sheetView showGridLines="0" workbookViewId="0" topLeftCell="A1">
      <selection activeCell="G21" sqref="G21"/>
    </sheetView>
  </sheetViews>
  <sheetFormatPr defaultColWidth="8.7109375" defaultRowHeight="12.75"/>
  <cols>
    <col min="1" max="1" width="8.7109375" style="1" customWidth="1"/>
    <col min="2" max="2" width="8.421875" style="1" customWidth="1"/>
    <col min="3" max="3" width="44.421875" style="1" customWidth="1"/>
    <col min="4" max="4" width="18.7109375" style="1" customWidth="1"/>
    <col min="5" max="5" width="16.7109375" style="1" customWidth="1"/>
    <col min="6" max="6" width="17.7109375" style="1" customWidth="1"/>
    <col min="7" max="7" width="16.28125" style="1" customWidth="1"/>
    <col min="8" max="16384" width="8.7109375" style="1" customWidth="1"/>
  </cols>
  <sheetData>
    <row r="1" spans="1:2" ht="23.25" customHeight="1">
      <c r="A1" s="12"/>
      <c r="B1" s="12" t="s">
        <v>9</v>
      </c>
    </row>
    <row r="3" spans="2:6" ht="21" customHeight="1">
      <c r="B3" s="137" t="s">
        <v>4</v>
      </c>
      <c r="C3" s="137"/>
      <c r="D3" s="36"/>
      <c r="E3" s="36"/>
      <c r="F3" s="36"/>
    </row>
    <row r="4" spans="2:6" ht="15.75">
      <c r="B4" s="37"/>
      <c r="C4" s="38"/>
      <c r="D4" s="39" t="s">
        <v>41</v>
      </c>
      <c r="E4" s="40" t="s">
        <v>42</v>
      </c>
      <c r="F4" s="40" t="s">
        <v>43</v>
      </c>
    </row>
    <row r="5" spans="2:6" ht="35.25" customHeight="1">
      <c r="B5" s="41">
        <v>7</v>
      </c>
      <c r="C5" s="42" t="s">
        <v>44</v>
      </c>
      <c r="D5" s="89">
        <v>31067403.56</v>
      </c>
      <c r="E5" s="89">
        <v>29029550.07</v>
      </c>
      <c r="F5" s="89">
        <v>33482779</v>
      </c>
    </row>
    <row r="6" spans="2:6" ht="63" customHeight="1">
      <c r="B6" s="41">
        <v>8</v>
      </c>
      <c r="C6" s="42" t="s">
        <v>45</v>
      </c>
      <c r="D6" s="30">
        <v>683259.7121064588</v>
      </c>
      <c r="E6" s="43">
        <v>622652.2399628095</v>
      </c>
      <c r="F6" s="43">
        <v>762942.6530479374</v>
      </c>
    </row>
    <row r="7" spans="2:6" ht="51" customHeight="1">
      <c r="B7" s="41">
        <v>9</v>
      </c>
      <c r="C7" s="42" t="s">
        <v>46</v>
      </c>
      <c r="D7" s="89">
        <f>36980661.94-D5-D6</f>
        <v>5229998.66789354</v>
      </c>
      <c r="E7" s="90">
        <f>38040360.05-E5-E6</f>
        <v>8388157.740037187</v>
      </c>
      <c r="F7" s="89">
        <f>42814924.86-F5-F6</f>
        <v>8569203.206952062</v>
      </c>
    </row>
    <row r="8" spans="2:6" ht="57.75" customHeight="1">
      <c r="B8" s="41">
        <v>10</v>
      </c>
      <c r="C8" s="42" t="s">
        <v>47</v>
      </c>
      <c r="D8" s="89">
        <f>8199702.16+4694.5</f>
        <v>8204396.66</v>
      </c>
      <c r="E8" s="89">
        <f>8350152.22+8703.5</f>
        <v>8358855.72</v>
      </c>
      <c r="F8" s="89">
        <f>8726370+10000</f>
        <v>8736370</v>
      </c>
    </row>
    <row r="9" ht="15.75">
      <c r="B9" s="44" t="s">
        <v>48</v>
      </c>
    </row>
    <row r="10" ht="15.75">
      <c r="B10" s="45" t="s">
        <v>49</v>
      </c>
    </row>
    <row r="11" ht="15.75">
      <c r="B11" s="45" t="s">
        <v>50</v>
      </c>
    </row>
    <row r="12" ht="15">
      <c r="B12" s="35" t="s">
        <v>40</v>
      </c>
    </row>
  </sheetData>
  <sheetProtection selectLockedCells="1" selectUnlockedCells="1"/>
  <mergeCells count="1">
    <mergeCell ref="B3:C3"/>
  </mergeCells>
  <hyperlinks>
    <hyperlink ref="B1" location="Indice!A1" display="← Indice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26"/>
  <sheetViews>
    <sheetView showGridLines="0" zoomScaleSheetLayoutView="100" workbookViewId="0" topLeftCell="D1">
      <selection activeCell="J25" sqref="J25"/>
    </sheetView>
  </sheetViews>
  <sheetFormatPr defaultColWidth="8.7109375" defaultRowHeight="12.75"/>
  <cols>
    <col min="1" max="1" width="8.7109375" style="1" customWidth="1"/>
    <col min="2" max="2" width="36.8515625" style="1" customWidth="1"/>
    <col min="3" max="3" width="17.00390625" style="91" customWidth="1"/>
    <col min="4" max="4" width="12.00390625" style="1" customWidth="1"/>
    <col min="5" max="5" width="12.421875" style="1" customWidth="1"/>
    <col min="6" max="6" width="14.421875" style="1" customWidth="1"/>
    <col min="7" max="7" width="20.140625" style="1" customWidth="1"/>
    <col min="8" max="8" width="17.421875" style="1" customWidth="1"/>
    <col min="9" max="9" width="22.421875" style="1" customWidth="1"/>
    <col min="10" max="10" width="105.00390625" style="106" customWidth="1"/>
    <col min="11" max="11" width="66.7109375" style="1" hidden="1" customWidth="1"/>
    <col min="12" max="12" width="65.421875" style="1" customWidth="1"/>
    <col min="13" max="15" width="8.7109375" style="1" customWidth="1"/>
    <col min="16" max="16" width="23.421875" style="1" customWidth="1"/>
    <col min="17" max="16384" width="8.7109375" style="1" customWidth="1"/>
  </cols>
  <sheetData>
    <row r="1" spans="1:13" ht="21" customHeight="1" thickBot="1">
      <c r="A1" s="12" t="s">
        <v>9</v>
      </c>
      <c r="M1" s="46"/>
    </row>
    <row r="2" spans="2:10" ht="18">
      <c r="B2" s="107" t="s">
        <v>5</v>
      </c>
      <c r="C2" s="108"/>
      <c r="D2" s="109"/>
      <c r="E2" s="110">
        <v>2019</v>
      </c>
      <c r="F2" s="109"/>
      <c r="G2" s="109"/>
      <c r="H2" s="109"/>
      <c r="I2" s="109"/>
      <c r="J2" s="125"/>
    </row>
    <row r="3" spans="2:12" ht="105" customHeight="1">
      <c r="B3" s="111"/>
      <c r="C3" s="104" t="s">
        <v>150</v>
      </c>
      <c r="D3" s="98" t="s">
        <v>51</v>
      </c>
      <c r="E3" s="98" t="s">
        <v>52</v>
      </c>
      <c r="F3" s="98" t="s">
        <v>53</v>
      </c>
      <c r="G3" s="98" t="s">
        <v>54</v>
      </c>
      <c r="H3" s="98" t="s">
        <v>55</v>
      </c>
      <c r="I3" s="98" t="s">
        <v>56</v>
      </c>
      <c r="J3" s="126" t="s">
        <v>165</v>
      </c>
      <c r="L3" s="47" t="s">
        <v>57</v>
      </c>
    </row>
    <row r="4" spans="2:16" ht="21.75" customHeight="1">
      <c r="B4" s="111"/>
      <c r="C4" s="104"/>
      <c r="D4" s="98"/>
      <c r="E4" s="98"/>
      <c r="F4" s="98"/>
      <c r="G4" s="98"/>
      <c r="H4" s="98"/>
      <c r="I4" s="98"/>
      <c r="J4" s="127" t="s">
        <v>58</v>
      </c>
      <c r="L4" s="48" t="s">
        <v>59</v>
      </c>
      <c r="M4" s="49"/>
      <c r="N4" s="49"/>
      <c r="O4" s="49"/>
      <c r="P4" s="49"/>
    </row>
    <row r="5" spans="2:12" ht="27.75">
      <c r="B5" s="112" t="s">
        <v>60</v>
      </c>
      <c r="C5" s="105" t="s">
        <v>61</v>
      </c>
      <c r="D5" s="93">
        <v>4</v>
      </c>
      <c r="E5" s="99" t="s">
        <v>62</v>
      </c>
      <c r="F5" s="95">
        <v>17</v>
      </c>
      <c r="G5" s="100">
        <v>1</v>
      </c>
      <c r="H5" s="96">
        <v>583613</v>
      </c>
      <c r="I5" s="96">
        <v>996498.08</v>
      </c>
      <c r="J5" s="128" t="s">
        <v>164</v>
      </c>
      <c r="L5" s="49" t="s">
        <v>63</v>
      </c>
    </row>
    <row r="6" spans="2:12" ht="20.25" customHeight="1">
      <c r="B6" s="112" t="s">
        <v>64</v>
      </c>
      <c r="C6" s="105" t="s">
        <v>61</v>
      </c>
      <c r="D6" s="93">
        <v>4</v>
      </c>
      <c r="E6" s="99" t="s">
        <v>62</v>
      </c>
      <c r="F6" s="95">
        <v>28</v>
      </c>
      <c r="G6" s="95"/>
      <c r="H6" s="96">
        <v>1031502</v>
      </c>
      <c r="I6" s="96">
        <v>267307</v>
      </c>
      <c r="J6" s="128" t="s">
        <v>155</v>
      </c>
      <c r="L6" s="50" t="s">
        <v>65</v>
      </c>
    </row>
    <row r="7" spans="2:12" ht="19.5" customHeight="1">
      <c r="B7" s="112" t="s">
        <v>66</v>
      </c>
      <c r="C7" s="105" t="s">
        <v>61</v>
      </c>
      <c r="D7" s="93">
        <v>4</v>
      </c>
      <c r="E7" s="99" t="s">
        <v>62</v>
      </c>
      <c r="F7" s="95">
        <v>13</v>
      </c>
      <c r="G7" s="95"/>
      <c r="H7" s="96">
        <v>425932</v>
      </c>
      <c r="I7" s="96">
        <v>81662.11</v>
      </c>
      <c r="J7" s="128" t="s">
        <v>157</v>
      </c>
      <c r="L7" s="50" t="s">
        <v>67</v>
      </c>
    </row>
    <row r="8" spans="2:12" ht="24.75" customHeight="1">
      <c r="B8" s="112" t="s">
        <v>68</v>
      </c>
      <c r="C8" s="105" t="s">
        <v>61</v>
      </c>
      <c r="D8" s="93">
        <v>4</v>
      </c>
      <c r="E8" s="99" t="s">
        <v>62</v>
      </c>
      <c r="F8" s="95">
        <v>108</v>
      </c>
      <c r="G8" s="95"/>
      <c r="H8" s="96">
        <v>4064708</v>
      </c>
      <c r="I8" s="96">
        <v>1419660.66</v>
      </c>
      <c r="J8" s="129" t="s">
        <v>139</v>
      </c>
      <c r="L8" s="50" t="s">
        <v>69</v>
      </c>
    </row>
    <row r="9" spans="2:12" ht="15">
      <c r="B9" s="112" t="s">
        <v>70</v>
      </c>
      <c r="C9" s="105" t="s">
        <v>61</v>
      </c>
      <c r="D9" s="93">
        <v>4</v>
      </c>
      <c r="E9" s="99" t="s">
        <v>62</v>
      </c>
      <c r="F9" s="95">
        <v>1</v>
      </c>
      <c r="G9" s="95"/>
      <c r="H9" s="96">
        <v>36744</v>
      </c>
      <c r="I9" s="96">
        <v>16503.64</v>
      </c>
      <c r="J9" s="129" t="s">
        <v>140</v>
      </c>
      <c r="L9" s="50" t="s">
        <v>71</v>
      </c>
    </row>
    <row r="10" spans="2:12" ht="21.75">
      <c r="B10" s="112" t="s">
        <v>72</v>
      </c>
      <c r="C10" s="105" t="s">
        <v>61</v>
      </c>
      <c r="D10" s="93">
        <v>4</v>
      </c>
      <c r="E10" s="99" t="s">
        <v>62</v>
      </c>
      <c r="F10" s="95">
        <v>59</v>
      </c>
      <c r="G10" s="95"/>
      <c r="H10" s="96">
        <v>2066778</v>
      </c>
      <c r="I10" s="96">
        <v>13132029.15</v>
      </c>
      <c r="J10" s="129" t="s">
        <v>141</v>
      </c>
      <c r="L10" s="51" t="s">
        <v>73</v>
      </c>
    </row>
    <row r="11" spans="2:12" ht="28.5" customHeight="1">
      <c r="B11" s="112" t="s">
        <v>74</v>
      </c>
      <c r="C11" s="105" t="s">
        <v>61</v>
      </c>
      <c r="D11" s="93">
        <v>4</v>
      </c>
      <c r="E11" s="99" t="s">
        <v>75</v>
      </c>
      <c r="F11" s="93">
        <v>1</v>
      </c>
      <c r="G11" s="95"/>
      <c r="H11" s="96">
        <v>42857</v>
      </c>
      <c r="I11" s="124"/>
      <c r="J11" s="128" t="s">
        <v>158</v>
      </c>
      <c r="L11" s="48" t="s">
        <v>76</v>
      </c>
    </row>
    <row r="12" spans="2:12" ht="48" customHeight="1">
      <c r="B12" s="138" t="s">
        <v>143</v>
      </c>
      <c r="C12" s="141" t="s">
        <v>149</v>
      </c>
      <c r="D12" s="143">
        <v>4</v>
      </c>
      <c r="E12" s="145" t="s">
        <v>77</v>
      </c>
      <c r="F12" s="147">
        <v>3</v>
      </c>
      <c r="G12" s="147"/>
      <c r="H12" s="140">
        <v>114792</v>
      </c>
      <c r="I12" s="140">
        <v>155000</v>
      </c>
      <c r="J12" s="130" t="s">
        <v>166</v>
      </c>
      <c r="L12" s="52" t="s">
        <v>78</v>
      </c>
    </row>
    <row r="13" spans="2:10" ht="18.75" customHeight="1">
      <c r="B13" s="139"/>
      <c r="C13" s="142"/>
      <c r="D13" s="144"/>
      <c r="E13" s="146"/>
      <c r="F13" s="146"/>
      <c r="G13" s="146"/>
      <c r="H13" s="140"/>
      <c r="I13" s="140"/>
      <c r="J13" s="127" t="s">
        <v>167</v>
      </c>
    </row>
    <row r="14" spans="2:10" ht="54" customHeight="1" hidden="1">
      <c r="B14" s="113"/>
      <c r="C14" s="105"/>
      <c r="D14" s="92"/>
      <c r="E14" s="97"/>
      <c r="F14" s="92"/>
      <c r="G14" s="92"/>
      <c r="H14" s="96"/>
      <c r="I14" s="96"/>
      <c r="J14" s="126"/>
    </row>
    <row r="15" spans="2:10" ht="15">
      <c r="B15" s="112" t="s">
        <v>79</v>
      </c>
      <c r="C15" s="105" t="s">
        <v>80</v>
      </c>
      <c r="D15" s="101"/>
      <c r="E15" s="94"/>
      <c r="F15" s="95"/>
      <c r="G15" s="95"/>
      <c r="H15" s="96"/>
      <c r="I15" s="96"/>
      <c r="J15" s="131"/>
    </row>
    <row r="16" spans="2:10" ht="23.25" customHeight="1">
      <c r="B16" s="112" t="s">
        <v>81</v>
      </c>
      <c r="C16" s="105" t="s">
        <v>61</v>
      </c>
      <c r="D16" s="93">
        <v>4</v>
      </c>
      <c r="E16" s="99" t="s">
        <v>62</v>
      </c>
      <c r="F16" s="95">
        <v>197</v>
      </c>
      <c r="G16" s="95"/>
      <c r="H16" s="96">
        <v>6203884</v>
      </c>
      <c r="I16" s="96">
        <v>17479135.1</v>
      </c>
      <c r="J16" s="128" t="s">
        <v>163</v>
      </c>
    </row>
    <row r="17" spans="2:10" ht="15">
      <c r="B17" s="112" t="s">
        <v>82</v>
      </c>
      <c r="C17" s="105" t="s">
        <v>61</v>
      </c>
      <c r="D17" s="93">
        <v>4</v>
      </c>
      <c r="E17" s="99" t="s">
        <v>77</v>
      </c>
      <c r="F17" s="95">
        <v>2</v>
      </c>
      <c r="G17" s="95"/>
      <c r="H17" s="96">
        <v>155857.99</v>
      </c>
      <c r="I17" s="96">
        <v>11000</v>
      </c>
      <c r="J17" s="128" t="s">
        <v>151</v>
      </c>
    </row>
    <row r="18" spans="2:10" ht="15">
      <c r="B18" s="112" t="s">
        <v>83</v>
      </c>
      <c r="C18" s="105" t="s">
        <v>61</v>
      </c>
      <c r="D18" s="93">
        <v>4</v>
      </c>
      <c r="E18" s="99" t="s">
        <v>62</v>
      </c>
      <c r="F18" s="95">
        <v>36</v>
      </c>
      <c r="G18" s="95"/>
      <c r="H18" s="96">
        <v>1393605</v>
      </c>
      <c r="I18" s="96">
        <v>158841.88</v>
      </c>
      <c r="J18" s="128" t="s">
        <v>156</v>
      </c>
    </row>
    <row r="19" spans="2:10" ht="15">
      <c r="B19" s="112" t="s">
        <v>84</v>
      </c>
      <c r="C19" s="105" t="s">
        <v>61</v>
      </c>
      <c r="D19" s="93">
        <v>4</v>
      </c>
      <c r="E19" s="99" t="s">
        <v>77</v>
      </c>
      <c r="F19" s="95">
        <v>1</v>
      </c>
      <c r="G19" s="95"/>
      <c r="H19" s="96">
        <v>12000</v>
      </c>
      <c r="I19" s="96"/>
      <c r="J19" s="128" t="s">
        <v>152</v>
      </c>
    </row>
    <row r="20" spans="2:10" ht="33" customHeight="1">
      <c r="B20" s="112" t="s">
        <v>144</v>
      </c>
      <c r="C20" s="105" t="s">
        <v>61</v>
      </c>
      <c r="D20" s="93">
        <v>4</v>
      </c>
      <c r="E20" s="99"/>
      <c r="F20" s="93"/>
      <c r="G20" s="95"/>
      <c r="H20" s="96"/>
      <c r="I20" s="96">
        <v>307372</v>
      </c>
      <c r="J20" s="132"/>
    </row>
    <row r="21" spans="2:12" ht="26.25" customHeight="1">
      <c r="B21" s="122" t="s">
        <v>153</v>
      </c>
      <c r="C21" s="105" t="s">
        <v>61</v>
      </c>
      <c r="D21" s="93">
        <v>4</v>
      </c>
      <c r="E21" s="93" t="s">
        <v>77</v>
      </c>
      <c r="F21" s="93"/>
      <c r="G21" s="95"/>
      <c r="H21" s="101"/>
      <c r="I21" s="123"/>
      <c r="J21" s="132" t="s">
        <v>160</v>
      </c>
      <c r="K21" s="85"/>
      <c r="L21" s="85"/>
    </row>
    <row r="22" spans="2:12" ht="30" customHeight="1">
      <c r="B22" s="114" t="s">
        <v>147</v>
      </c>
      <c r="C22" s="105" t="s">
        <v>61</v>
      </c>
      <c r="D22" s="93">
        <v>3</v>
      </c>
      <c r="E22" s="99" t="s">
        <v>77</v>
      </c>
      <c r="F22" s="95"/>
      <c r="G22" s="95"/>
      <c r="H22" s="102"/>
      <c r="I22" s="102"/>
      <c r="J22" s="128" t="s">
        <v>162</v>
      </c>
      <c r="K22" s="85"/>
      <c r="L22" s="85"/>
    </row>
    <row r="23" spans="2:12" ht="32.25" customHeight="1">
      <c r="B23" s="115" t="s">
        <v>146</v>
      </c>
      <c r="C23" s="105" t="s">
        <v>61</v>
      </c>
      <c r="D23" s="93">
        <v>4</v>
      </c>
      <c r="E23" s="99" t="s">
        <v>77</v>
      </c>
      <c r="F23" s="95"/>
      <c r="G23" s="95"/>
      <c r="H23" s="102"/>
      <c r="I23" s="102"/>
      <c r="J23" s="128" t="s">
        <v>85</v>
      </c>
      <c r="K23" s="85"/>
      <c r="L23" s="85"/>
    </row>
    <row r="24" spans="2:12" ht="24.75" customHeight="1">
      <c r="B24" s="115" t="s">
        <v>148</v>
      </c>
      <c r="C24" s="105" t="s">
        <v>61</v>
      </c>
      <c r="D24" s="93">
        <v>4</v>
      </c>
      <c r="E24" s="99" t="s">
        <v>77</v>
      </c>
      <c r="F24" s="95"/>
      <c r="G24" s="95"/>
      <c r="H24" s="103"/>
      <c r="I24" s="103"/>
      <c r="J24" s="128" t="s">
        <v>86</v>
      </c>
      <c r="K24" s="85"/>
      <c r="L24" s="85"/>
    </row>
    <row r="25" spans="2:12" ht="45">
      <c r="B25" s="112" t="s">
        <v>145</v>
      </c>
      <c r="C25" s="105" t="s">
        <v>61</v>
      </c>
      <c r="D25" s="93">
        <v>4</v>
      </c>
      <c r="E25" s="99" t="s">
        <v>77</v>
      </c>
      <c r="F25" s="93">
        <v>2</v>
      </c>
      <c r="G25" s="95"/>
      <c r="H25" s="96">
        <v>63003</v>
      </c>
      <c r="I25" s="96">
        <v>155332.73</v>
      </c>
      <c r="J25" s="128" t="s">
        <v>159</v>
      </c>
      <c r="K25" s="85"/>
      <c r="L25" s="85"/>
    </row>
    <row r="26" spans="2:12" ht="30.75" thickBot="1">
      <c r="B26" s="116" t="s">
        <v>154</v>
      </c>
      <c r="C26" s="117" t="s">
        <v>61</v>
      </c>
      <c r="D26" s="118">
        <v>4</v>
      </c>
      <c r="E26" s="119"/>
      <c r="F26" s="118"/>
      <c r="G26" s="120"/>
      <c r="H26" s="121">
        <v>1852890.37</v>
      </c>
      <c r="I26" s="121">
        <v>1325252.59</v>
      </c>
      <c r="J26" s="132"/>
      <c r="K26" s="85"/>
      <c r="L26" s="85"/>
    </row>
  </sheetData>
  <sheetProtection selectLockedCells="1" selectUnlockedCells="1"/>
  <mergeCells count="8">
    <mergeCell ref="B12:B13"/>
    <mergeCell ref="H12:H13"/>
    <mergeCell ref="I12:I13"/>
    <mergeCell ref="C12:C13"/>
    <mergeCell ref="D12:D13"/>
    <mergeCell ref="E12:E13"/>
    <mergeCell ref="F12:F13"/>
    <mergeCell ref="G12:G13"/>
  </mergeCells>
  <hyperlinks>
    <hyperlink ref="A1" location="Indice!A1" display="← Indice"/>
    <hyperlink ref="J4" r:id="rId1" display="https://www.terredargine.it/amministrazione/struttura-organizzativa/convenzioni"/>
    <hyperlink ref="J5" r:id="rId2" display="D.C.U. n. 29 del 22.10.2010 – Convenzione SIA modificata e integrata con D.C.U. n.31 del 21.12.2011 link"/>
    <hyperlink ref="J6" r:id="rId3" display="D.C.U. n. 30 del 21.12.2011  - Convenzione  gestione delle Risorse Umane Link "/>
    <hyperlink ref="J7" r:id="rId4" display="D.C.U. n. 8 del 30.03.2016 - Convenzione Servizio finanziario, Tributi, Economato e Controllo di gestione link"/>
    <hyperlink ref="J8" r:id="rId5" display="D.C.U. n. 7 del 27.07.2006 - Convenzione Polizia Municipale link"/>
    <hyperlink ref="J9" r:id="rId6" display="D.C.U. n. 17 del 26.03.2014 - Convenzione Protezione Civile Link"/>
    <hyperlink ref="J10" r:id="rId7" display="D.C.U. n. 29 del 22.12.2010 - Convenzione assistenza sociale-sanità-casa  Link"/>
    <hyperlink ref="J11" r:id="rId8" display="D.C.U. n. 13 del 30.03.2016 - Convenzione Pianificazione Urbanistica Link"/>
    <hyperlink ref="J13" r:id="rId9" display="       D.C.U. n. 30 del 09.11.2009 - Convenzione in materia di sismica"/>
    <hyperlink ref="J12" r:id="rId10" display="D.C.U n. 35 del 19.04.2011 - Convenzione Sportello Unico per le Attivita Produttive Link "/>
    <hyperlink ref="J22" r:id="rId11" display="1) Convenzione fra i Comuni di Carpi, Novi, Soliera Centro di Educazione Ambientale Link"/>
    <hyperlink ref="J23" r:id="rId12" display="2) Convenzione per l'istituzione dell'Ufficio Intercomunale per la Valutazione dell'Impatto Ambientale."/>
    <hyperlink ref="J17" r:id="rId13" display="D.C.U. n. 35 del 23.07.2014 - Convenzione Acquisizione di lavori, servizi e forniture Link "/>
    <hyperlink ref="J18" r:id="rId14" display="D.C.U. n. 8 del 30.03.2016 - Convenzione Servizio finanziario, Tributi, Economato e Controllo di gestione Link"/>
    <hyperlink ref="J19" r:id="rId15" display="D.C.U. n. 8 del 30.03.2016 - Convenzione del Servizio finanziario, Tributi, Economato e Controllo di gestione Link "/>
    <hyperlink ref="J21" r:id="rId16" display="D.C.U. N. 30 del 22/12/2010 - Convenzione delle funzioni relative alla programmazione, progettazione, realizzazione e gestione di infrastrutture tecnologiche per la produzione di energia "/>
    <hyperlink ref="J25" r:id="rId17" display="D.C.U. n. 5 del 28.03.2012 - Convenzione  &quot;Sistema Bibliotecario Intercomunale&quot; Link"/>
    <hyperlink ref="J16" r:id="rId18" display="D.C.U. n. 8 del 27/07/2006 e modificata con D.C.U. n.10 del 22.04.2009 -  Convenzione Servizi Educativi e Scolastici Link"/>
    <hyperlink ref="J24" r:id="rId19" display="3) Convenzione per la gestione associata dei servizi di tutela e controllo della popolazione felina"/>
  </hyperlinks>
  <printOptions horizontalCentered="1" verticalCentered="1"/>
  <pageMargins left="0.2361111111111111" right="0.2361111111111111" top="0.55" bottom="0.7479166666666667" header="0.5118055555555555" footer="0.5118055555555555"/>
  <pageSetup fitToHeight="1" fitToWidth="1" horizontalDpi="600" verticalDpi="600" orientation="landscape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12"/>
  <sheetViews>
    <sheetView showGridLines="0" workbookViewId="0" topLeftCell="A1">
      <selection activeCell="D12" sqref="D12"/>
    </sheetView>
  </sheetViews>
  <sheetFormatPr defaultColWidth="8.7109375" defaultRowHeight="12.75"/>
  <cols>
    <col min="1" max="1" width="8.00390625" style="1" customWidth="1"/>
    <col min="2" max="2" width="23.421875" style="1" customWidth="1"/>
    <col min="3" max="3" width="26.421875" style="1" customWidth="1"/>
    <col min="4" max="4" width="23.8515625" style="1" customWidth="1"/>
    <col min="5" max="5" width="15.7109375" style="1" customWidth="1"/>
    <col min="6" max="6" width="28.7109375" style="1" customWidth="1"/>
    <col min="7" max="8" width="8.7109375" style="1" customWidth="1"/>
    <col min="9" max="10" width="9.421875" style="1" customWidth="1"/>
    <col min="11" max="11" width="8.7109375" style="1" customWidth="1"/>
    <col min="12" max="12" width="9.421875" style="1" customWidth="1"/>
    <col min="13" max="16384" width="8.7109375" style="1" customWidth="1"/>
  </cols>
  <sheetData>
    <row r="1" ht="23.25" customHeight="1">
      <c r="A1" s="12" t="s">
        <v>9</v>
      </c>
    </row>
    <row r="3" spans="2:4" ht="30" customHeight="1">
      <c r="B3" s="148" t="s">
        <v>87</v>
      </c>
      <c r="C3" s="148"/>
      <c r="D3" s="148"/>
    </row>
    <row r="4" spans="2:4" ht="75.75" customHeight="1">
      <c r="B4" s="53"/>
      <c r="C4" s="54" t="s">
        <v>88</v>
      </c>
      <c r="D4" s="55" t="s">
        <v>89</v>
      </c>
    </row>
    <row r="5" spans="2:4" ht="39.75" customHeight="1">
      <c r="B5" s="56" t="s">
        <v>90</v>
      </c>
      <c r="C5" s="57" t="s">
        <v>91</v>
      </c>
      <c r="D5" s="57">
        <v>0</v>
      </c>
    </row>
    <row r="6" spans="2:4" ht="39.75" customHeight="1">
      <c r="B6" s="56" t="s">
        <v>92</v>
      </c>
      <c r="C6" s="57" t="s">
        <v>93</v>
      </c>
      <c r="D6" s="58">
        <v>0</v>
      </c>
    </row>
    <row r="7" spans="2:4" ht="34.5" customHeight="1">
      <c r="B7" s="56" t="s">
        <v>94</v>
      </c>
      <c r="C7" s="57" t="s">
        <v>142</v>
      </c>
      <c r="D7" s="58">
        <v>0</v>
      </c>
    </row>
    <row r="8" spans="3:4" ht="54.75" customHeight="1">
      <c r="C8" s="59" t="s">
        <v>95</v>
      </c>
      <c r="D8" s="60">
        <v>1</v>
      </c>
    </row>
    <row r="9" spans="2:4" ht="111.75" customHeight="1">
      <c r="B9" s="149" t="s">
        <v>96</v>
      </c>
      <c r="C9" s="149"/>
      <c r="D9" s="149"/>
    </row>
    <row r="10" ht="15.75" customHeight="1">
      <c r="B10" s="35" t="s">
        <v>40</v>
      </c>
    </row>
    <row r="11" ht="21" customHeight="1"/>
    <row r="12" ht="15">
      <c r="B12" s="61"/>
    </row>
  </sheetData>
  <sheetProtection selectLockedCells="1" selectUnlockedCells="1"/>
  <mergeCells count="2">
    <mergeCell ref="B3:D3"/>
    <mergeCell ref="B9:D9"/>
  </mergeCells>
  <hyperlinks>
    <hyperlink ref="A1" location="Indice!A1" display="← Indice"/>
  </hyperlinks>
  <printOptions/>
  <pageMargins left="0.7" right="0.7" top="0.75" bottom="0.75" header="0.5118055555555555" footer="0.5118055555555555"/>
  <pageSetup fitToHeight="1" fitToWidth="1" horizontalDpi="300" verticalDpi="300" orientation="landscape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1"/>
  <sheetViews>
    <sheetView showGridLines="0" tabSelected="1" workbookViewId="0" topLeftCell="A1">
      <selection activeCell="E26" sqref="E26"/>
    </sheetView>
  </sheetViews>
  <sheetFormatPr defaultColWidth="8.7109375" defaultRowHeight="12.75"/>
  <cols>
    <col min="1" max="1" width="15.7109375" style="1" customWidth="1"/>
    <col min="2" max="2" width="9.421875" style="1" customWidth="1"/>
    <col min="3" max="3" width="10.421875" style="1" customWidth="1"/>
    <col min="4" max="4" width="13.421875" style="1" customWidth="1"/>
    <col min="5" max="5" width="14.28125" style="1" customWidth="1"/>
    <col min="6" max="6" width="10.421875" style="1" customWidth="1"/>
    <col min="7" max="7" width="11.421875" style="1" customWidth="1"/>
    <col min="8" max="8" width="8.7109375" style="1" customWidth="1"/>
    <col min="9" max="9" width="10.421875" style="1" customWidth="1"/>
    <col min="10" max="10" width="9.421875" style="1" customWidth="1"/>
    <col min="11" max="11" width="12.421875" style="1" customWidth="1"/>
    <col min="12" max="12" width="10.421875" style="1" customWidth="1"/>
    <col min="13" max="13" width="9.421875" style="1" customWidth="1"/>
    <col min="14" max="14" width="8.7109375" style="1" customWidth="1"/>
    <col min="15" max="15" width="10.7109375" style="1" customWidth="1"/>
    <col min="16" max="17" width="8.7109375" style="1" customWidth="1"/>
    <col min="18" max="18" width="7.421875" style="1" customWidth="1"/>
    <col min="19" max="16384" width="8.7109375" style="1" customWidth="1"/>
  </cols>
  <sheetData>
    <row r="1" ht="23.25" customHeight="1">
      <c r="A1" s="12" t="s">
        <v>9</v>
      </c>
    </row>
    <row r="2" spans="2:15" ht="21.75" customHeight="1">
      <c r="B2" s="150" t="s">
        <v>97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8" ht="30" customHeight="1">
      <c r="A3" s="62">
        <v>2019</v>
      </c>
      <c r="B3" s="151" t="s">
        <v>98</v>
      </c>
      <c r="C3" s="151"/>
      <c r="D3" s="151"/>
      <c r="E3" s="151"/>
      <c r="F3" s="63"/>
      <c r="G3" s="152" t="s">
        <v>99</v>
      </c>
      <c r="H3" s="152"/>
      <c r="I3" s="64" t="s">
        <v>100</v>
      </c>
      <c r="J3" s="65"/>
      <c r="K3" s="63"/>
      <c r="L3" s="153" t="s">
        <v>101</v>
      </c>
      <c r="M3" s="153"/>
      <c r="N3" s="64">
        <v>12</v>
      </c>
      <c r="O3" s="66" t="s">
        <v>102</v>
      </c>
      <c r="P3" s="154" t="s">
        <v>103</v>
      </c>
      <c r="Q3" s="154"/>
      <c r="R3" s="154"/>
    </row>
    <row r="4" spans="1:18" ht="59.25" customHeight="1">
      <c r="A4" s="67"/>
      <c r="B4" s="68" t="s">
        <v>104</v>
      </c>
      <c r="C4" s="68" t="s">
        <v>105</v>
      </c>
      <c r="D4" s="68" t="s">
        <v>106</v>
      </c>
      <c r="E4" s="68" t="s">
        <v>107</v>
      </c>
      <c r="F4" s="68" t="s">
        <v>108</v>
      </c>
      <c r="G4" s="66" t="s">
        <v>109</v>
      </c>
      <c r="H4" s="68" t="s">
        <v>110</v>
      </c>
      <c r="I4" s="68" t="s">
        <v>111</v>
      </c>
      <c r="J4" s="68" t="s">
        <v>112</v>
      </c>
      <c r="K4" s="68" t="s">
        <v>113</v>
      </c>
      <c r="L4" s="68" t="s">
        <v>114</v>
      </c>
      <c r="M4" s="68" t="s">
        <v>115</v>
      </c>
      <c r="N4" s="66" t="s">
        <v>116</v>
      </c>
      <c r="O4" s="66" t="s">
        <v>117</v>
      </c>
      <c r="P4" s="154"/>
      <c r="Q4" s="154"/>
      <c r="R4" s="154"/>
    </row>
    <row r="5" spans="1:18" ht="48" customHeight="1">
      <c r="A5" s="69" t="s">
        <v>118</v>
      </c>
      <c r="B5" s="70">
        <v>5</v>
      </c>
      <c r="C5" s="70">
        <v>10</v>
      </c>
      <c r="D5" s="70">
        <v>10</v>
      </c>
      <c r="E5" s="70">
        <v>5</v>
      </c>
      <c r="F5" s="70">
        <v>15</v>
      </c>
      <c r="G5" s="70">
        <v>15</v>
      </c>
      <c r="H5" s="70">
        <v>10</v>
      </c>
      <c r="I5" s="70">
        <v>10</v>
      </c>
      <c r="J5" s="70">
        <v>15</v>
      </c>
      <c r="K5" s="70">
        <v>10</v>
      </c>
      <c r="L5" s="70">
        <v>15</v>
      </c>
      <c r="M5" s="70">
        <v>10</v>
      </c>
      <c r="N5" s="70">
        <v>10</v>
      </c>
      <c r="O5" s="70">
        <v>140</v>
      </c>
      <c r="P5" s="154"/>
      <c r="Q5" s="154"/>
      <c r="R5" s="154"/>
    </row>
    <row r="6" spans="1:18" ht="40.5" customHeight="1">
      <c r="A6" s="71" t="s">
        <v>1</v>
      </c>
      <c r="B6" s="72">
        <v>4.75</v>
      </c>
      <c r="C6" s="73">
        <v>9.3</v>
      </c>
      <c r="D6" s="73">
        <v>10</v>
      </c>
      <c r="E6" s="74">
        <v>4.25</v>
      </c>
      <c r="F6" s="73">
        <v>15</v>
      </c>
      <c r="G6" s="74">
        <v>20.25</v>
      </c>
      <c r="H6" s="74">
        <v>3</v>
      </c>
      <c r="I6" s="74">
        <v>0</v>
      </c>
      <c r="J6" s="72">
        <v>15</v>
      </c>
      <c r="K6" s="75">
        <v>6</v>
      </c>
      <c r="L6" s="73">
        <v>21</v>
      </c>
      <c r="M6" s="73">
        <v>10.5</v>
      </c>
      <c r="N6" s="73">
        <v>14</v>
      </c>
      <c r="O6" s="74">
        <v>133.05</v>
      </c>
      <c r="P6" s="154"/>
      <c r="Q6" s="154"/>
      <c r="R6" s="154"/>
    </row>
    <row r="7" spans="1:15" ht="42" customHeight="1">
      <c r="A7" s="76" t="s">
        <v>119</v>
      </c>
      <c r="B7" s="77">
        <v>4.571428571428571</v>
      </c>
      <c r="C7" s="77">
        <v>9.485714285714286</v>
      </c>
      <c r="D7" s="77">
        <v>9.642857142857142</v>
      </c>
      <c r="E7" s="77">
        <v>4.321428571428571</v>
      </c>
      <c r="F7" s="77">
        <v>14.142857142857142</v>
      </c>
      <c r="G7" s="77">
        <v>13.875</v>
      </c>
      <c r="H7" s="77">
        <v>3.6666666666666665</v>
      </c>
      <c r="I7" s="77">
        <v>9.1</v>
      </c>
      <c r="J7" s="77">
        <v>14.7</v>
      </c>
      <c r="K7" s="77">
        <v>8.7</v>
      </c>
      <c r="L7" s="77">
        <v>14.4</v>
      </c>
      <c r="M7" s="77">
        <v>9.333333333333334</v>
      </c>
      <c r="N7" s="77">
        <v>8.9</v>
      </c>
      <c r="O7" s="77">
        <v>124.83928571428572</v>
      </c>
    </row>
    <row r="8" spans="2:10" ht="48" customHeight="1">
      <c r="B8" s="78">
        <v>7</v>
      </c>
      <c r="C8" s="155" t="s">
        <v>120</v>
      </c>
      <c r="D8" s="155"/>
      <c r="E8" s="155"/>
      <c r="F8" s="155"/>
      <c r="G8" s="156"/>
      <c r="H8" s="156"/>
      <c r="I8" s="156"/>
      <c r="J8" s="156"/>
    </row>
    <row r="9" spans="1:15" ht="19.5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ht="13.5" customHeight="1"/>
    <row r="11" spans="1:18" ht="46.5" customHeight="1">
      <c r="A11" s="82" t="s">
        <v>121</v>
      </c>
      <c r="B11" s="82" t="s">
        <v>104</v>
      </c>
      <c r="C11" s="82" t="s">
        <v>105</v>
      </c>
      <c r="D11" s="82" t="s">
        <v>106</v>
      </c>
      <c r="E11" s="82" t="s">
        <v>107</v>
      </c>
      <c r="F11" s="82" t="s">
        <v>108</v>
      </c>
      <c r="G11" s="82" t="s">
        <v>122</v>
      </c>
      <c r="H11" s="82" t="s">
        <v>110</v>
      </c>
      <c r="I11" s="82" t="s">
        <v>123</v>
      </c>
      <c r="J11" s="82" t="s">
        <v>112</v>
      </c>
      <c r="K11" s="82" t="s">
        <v>113</v>
      </c>
      <c r="L11" s="82" t="s">
        <v>114</v>
      </c>
      <c r="M11" s="82" t="s">
        <v>115</v>
      </c>
      <c r="N11" s="82" t="s">
        <v>116</v>
      </c>
      <c r="P11" s="157" t="s">
        <v>124</v>
      </c>
      <c r="Q11" s="157"/>
      <c r="R11" s="157"/>
    </row>
    <row r="12" spans="1:18" ht="13.5">
      <c r="A12" s="83" t="s">
        <v>125</v>
      </c>
      <c r="B12" s="83">
        <v>2.5</v>
      </c>
      <c r="C12" s="83" t="s">
        <v>126</v>
      </c>
      <c r="D12" s="83" t="s">
        <v>126</v>
      </c>
      <c r="E12" s="83">
        <v>2.5</v>
      </c>
      <c r="F12" s="83" t="s">
        <v>127</v>
      </c>
      <c r="G12" s="83" t="s">
        <v>127</v>
      </c>
      <c r="H12" s="83" t="s">
        <v>126</v>
      </c>
      <c r="I12" s="83" t="s">
        <v>126</v>
      </c>
      <c r="J12" s="83" t="s">
        <v>128</v>
      </c>
      <c r="K12" s="83" t="s">
        <v>126</v>
      </c>
      <c r="L12" s="83" t="s">
        <v>128</v>
      </c>
      <c r="M12" s="83" t="s">
        <v>126</v>
      </c>
      <c r="N12" s="83" t="s">
        <v>126</v>
      </c>
      <c r="P12" s="157"/>
      <c r="Q12" s="157"/>
      <c r="R12" s="157"/>
    </row>
    <row r="13" spans="1:18" ht="13.5">
      <c r="A13" s="83" t="s">
        <v>129</v>
      </c>
      <c r="B13" s="83" t="s">
        <v>130</v>
      </c>
      <c r="C13" s="83" t="s">
        <v>131</v>
      </c>
      <c r="D13" s="83" t="s">
        <v>131</v>
      </c>
      <c r="E13" s="83" t="s">
        <v>130</v>
      </c>
      <c r="F13" s="83" t="s">
        <v>132</v>
      </c>
      <c r="G13" s="83" t="s">
        <v>132</v>
      </c>
      <c r="H13" s="83" t="s">
        <v>131</v>
      </c>
      <c r="I13" s="83" t="s">
        <v>131</v>
      </c>
      <c r="J13" s="83" t="s">
        <v>133</v>
      </c>
      <c r="K13" s="83" t="s">
        <v>131</v>
      </c>
      <c r="L13" s="83" t="s">
        <v>133</v>
      </c>
      <c r="M13" s="83" t="s">
        <v>131</v>
      </c>
      <c r="N13" s="83" t="s">
        <v>131</v>
      </c>
      <c r="P13" s="157"/>
      <c r="Q13" s="157"/>
      <c r="R13" s="157"/>
    </row>
    <row r="14" spans="1:18" ht="13.5">
      <c r="A14" s="83" t="s">
        <v>134</v>
      </c>
      <c r="B14" s="83" t="s">
        <v>135</v>
      </c>
      <c r="C14" s="83" t="s">
        <v>136</v>
      </c>
      <c r="D14" s="83" t="s">
        <v>136</v>
      </c>
      <c r="E14" s="83" t="s">
        <v>135</v>
      </c>
      <c r="F14" s="83" t="s">
        <v>137</v>
      </c>
      <c r="G14" s="83" t="s">
        <v>137</v>
      </c>
      <c r="H14" s="83" t="s">
        <v>136</v>
      </c>
      <c r="I14" s="83" t="s">
        <v>136</v>
      </c>
      <c r="J14" s="83" t="s">
        <v>138</v>
      </c>
      <c r="K14" s="83" t="s">
        <v>136</v>
      </c>
      <c r="L14" s="83" t="s">
        <v>138</v>
      </c>
      <c r="M14" s="83" t="s">
        <v>136</v>
      </c>
      <c r="N14" s="83" t="s">
        <v>136</v>
      </c>
      <c r="P14" s="157"/>
      <c r="Q14" s="157"/>
      <c r="R14" s="157"/>
    </row>
    <row r="15" spans="1:18" ht="48.75" customHeight="1">
      <c r="A15" s="35" t="s">
        <v>40</v>
      </c>
      <c r="P15" s="157"/>
      <c r="Q15" s="157"/>
      <c r="R15" s="157"/>
    </row>
    <row r="16" spans="16:18" ht="13.5">
      <c r="P16" s="157"/>
      <c r="Q16" s="157"/>
      <c r="R16" s="157"/>
    </row>
    <row r="17" ht="13.5">
      <c r="D17" s="84"/>
    </row>
    <row r="18" ht="13.5">
      <c r="D18" s="84"/>
    </row>
    <row r="19" ht="13.5">
      <c r="D19" s="84"/>
    </row>
    <row r="20" ht="13.5">
      <c r="D20" s="84"/>
    </row>
    <row r="21" ht="13.5">
      <c r="D21" s="84"/>
    </row>
    <row r="22" ht="13.5">
      <c r="D22" s="84"/>
    </row>
    <row r="23" ht="13.5">
      <c r="D23" s="84"/>
    </row>
    <row r="24" ht="13.5">
      <c r="D24" s="84"/>
    </row>
    <row r="25" ht="13.5">
      <c r="D25" s="84"/>
    </row>
    <row r="26" ht="13.5">
      <c r="D26" s="84"/>
    </row>
    <row r="27" ht="13.5">
      <c r="D27" s="84"/>
    </row>
    <row r="28" ht="13.5">
      <c r="D28" s="84"/>
    </row>
    <row r="29" spans="2:17" ht="13.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 ht="13.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 ht="13.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2:17" ht="13.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13.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3.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 ht="13.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3.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ht="13.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 ht="13.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ht="13.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3.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 ht="13.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</sheetData>
  <sheetProtection selectLockedCells="1" selectUnlockedCells="1"/>
  <mergeCells count="8">
    <mergeCell ref="P11:R16"/>
    <mergeCell ref="B2:O2"/>
    <mergeCell ref="B3:E3"/>
    <mergeCell ref="G3:H3"/>
    <mergeCell ref="L3:M3"/>
    <mergeCell ref="P3:R6"/>
    <mergeCell ref="C8:F8"/>
    <mergeCell ref="G8:J8"/>
  </mergeCells>
  <hyperlinks>
    <hyperlink ref="A1" location="Indice!A1" display="← Indice"/>
  </hyperlink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Rete Civica</cp:lastModifiedBy>
  <cp:lastPrinted>2020-01-22T08:50:19Z</cp:lastPrinted>
  <dcterms:created xsi:type="dcterms:W3CDTF">2020-01-22T08:51:23Z</dcterms:created>
  <dcterms:modified xsi:type="dcterms:W3CDTF">2020-01-22T08:51:23Z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